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330"/>
  <workbookPr/>
  <mc:AlternateContent xmlns:mc="http://schemas.openxmlformats.org/markup-compatibility/2006">
    <mc:Choice Requires="x15">
      <x15ac:absPath xmlns:x15ac="http://schemas.microsoft.com/office/spreadsheetml/2010/11/ac" url="C:\Users\shirm\Desktop\גיבוי 150322\משרד החינוך\פיקוח בנייה\"/>
    </mc:Choice>
  </mc:AlternateContent>
  <xr:revisionPtr revIDLastSave="0" documentId="13_ncr:1_{BC5DE510-368B-49E8-AD30-944BBFC41E72}" xr6:coauthVersionLast="47" xr6:coauthVersionMax="47" xr10:uidLastSave="{00000000-0000-0000-0000-000000000000}"/>
  <bookViews>
    <workbookView xWindow="-19320" yWindow="-2730" windowWidth="19440" windowHeight="15000" tabRatio="805" xr2:uid="{00000000-000D-0000-FFFF-FFFF00000000}"/>
  </bookViews>
  <sheets>
    <sheet name="מחוון" sheetId="22" r:id="rId1"/>
    <sheet name="קריטריונים" sheetId="16" r:id="rId2"/>
    <sheet name="סיכום הצעות" sheetId="2" r:id="rId3"/>
  </sheets>
  <definedNames>
    <definedName name="_Ref99382350" localSheetId="0">מחוון!#REF!</definedName>
    <definedName name="_xlnm.Print_Area" localSheetId="0">מחוון!$A$1:$K$29</definedName>
    <definedName name="_xlnm.Print_Area" localSheetId="2">'סיכום הצעות'!$A$1:$K$30</definedName>
    <definedName name="_xlnm.Print_Area" localSheetId="1">קריטריונים!$A$1:$M$28</definedName>
    <definedName name="_xlnm.Print_Titles" localSheetId="0">מחוון!$1:$3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D10" i="16" l="1"/>
  <c r="D9" i="16"/>
  <c r="D12" i="16" s="1"/>
  <c r="B10" i="16"/>
  <c r="B5" i="16"/>
  <c r="H5" i="22"/>
  <c r="L5" i="22"/>
  <c r="D1" i="16"/>
  <c r="C2" i="16"/>
  <c r="G3" i="2"/>
  <c r="H22" i="22"/>
  <c r="H21" i="22"/>
  <c r="L20" i="22"/>
  <c r="H20" i="22"/>
  <c r="H11" i="22"/>
  <c r="H10" i="22"/>
  <c r="L9" i="22"/>
  <c r="H9" i="22"/>
  <c r="H12" i="22"/>
  <c r="H16" i="22"/>
  <c r="M3" i="22"/>
  <c r="L12" i="22"/>
  <c r="G7" i="2"/>
  <c r="H20" i="2"/>
  <c r="C25" i="2"/>
  <c r="D6" i="16"/>
  <c r="D8" i="16"/>
  <c r="I12" i="22" l="1"/>
</calcChain>
</file>

<file path=xl/sharedStrings.xml><?xml version="1.0" encoding="utf-8"?>
<sst xmlns="http://schemas.openxmlformats.org/spreadsheetml/2006/main" count="176" uniqueCount="110">
  <si>
    <t>דף:</t>
  </si>
  <si>
    <t>מתוך:</t>
  </si>
  <si>
    <t>פרוט הנושא</t>
  </si>
  <si>
    <t>משקל</t>
  </si>
  <si>
    <t>יחסי</t>
  </si>
  <si>
    <t>הצעה:</t>
  </si>
  <si>
    <t>ערך</t>
  </si>
  <si>
    <t>ציון</t>
  </si>
  <si>
    <t>הערות</t>
  </si>
  <si>
    <t>ציון משוקלל לנושא</t>
  </si>
  <si>
    <t>מספר</t>
  </si>
  <si>
    <t>שם המציע</t>
  </si>
  <si>
    <t>הקריטריון</t>
  </si>
  <si>
    <t>משקל יחסי =&gt;</t>
  </si>
  <si>
    <t>ציון מוחלט =&gt;</t>
  </si>
  <si>
    <t>ציון יחסי  =&gt;&gt;</t>
  </si>
  <si>
    <t>סה"כ</t>
  </si>
  <si>
    <t>הערכה כוללת</t>
  </si>
  <si>
    <t>משרד החינוך</t>
  </si>
  <si>
    <r>
      <t xml:space="preserve">ציון </t>
    </r>
    <r>
      <rPr>
        <sz val="9"/>
        <rFont val="Arial"/>
        <family val="2"/>
        <charset val="177"/>
      </rPr>
      <t>1-10</t>
    </r>
  </si>
  <si>
    <t>מכרז מס':</t>
  </si>
  <si>
    <t>קוד מכרז:</t>
  </si>
  <si>
    <t>תאריך עדכון:</t>
  </si>
  <si>
    <t>סה"כ הצעת המחיר ללא מע"מ</t>
  </si>
  <si>
    <t>סה"כ הצעת המחיר כולל מע"מ</t>
  </si>
  <si>
    <t>המשרד</t>
  </si>
  <si>
    <t>ציון מעבר מציון כולל של סעיפי האיכות לציון המחיר</t>
  </si>
  <si>
    <t>היחידה</t>
  </si>
  <si>
    <t xml:space="preserve">משרד החינוך </t>
  </si>
  <si>
    <t>סה"כ משקל סעיפי איכות:</t>
  </si>
  <si>
    <t>משקל מחיר:</t>
  </si>
  <si>
    <t>משקל סעיפי האיכות</t>
  </si>
  <si>
    <t>משקל  מחיר</t>
  </si>
  <si>
    <t>חוות דעת</t>
  </si>
  <si>
    <t>ניסיון של מנהל הפרויקט</t>
  </si>
  <si>
    <t>חוות דעת על מנהל הפרויקט</t>
  </si>
  <si>
    <t xml:space="preserve">ציון מינימום נדרש בכל אחד מסעיפי האיכות בפני עצמו הינו </t>
  </si>
  <si>
    <t>חוות דעת על המציע</t>
  </si>
  <si>
    <t>צוות המציע</t>
  </si>
  <si>
    <t>נסיון הגוף המציע</t>
  </si>
  <si>
    <t>מנהל הפרויקט</t>
  </si>
  <si>
    <t>ציון סעיפי האיכות</t>
  </si>
  <si>
    <t>מחיר משוקלל</t>
  </si>
  <si>
    <t>ציון המחיר</t>
  </si>
  <si>
    <t>ציון כולל</t>
  </si>
  <si>
    <t>דירוג יחסי</t>
  </si>
  <si>
    <t>מס' מציע: ______________________</t>
  </si>
  <si>
    <t>סעיף ראשי</t>
  </si>
  <si>
    <t>סעיף משנה</t>
  </si>
  <si>
    <t>מרכיב ציון</t>
  </si>
  <si>
    <t>היקף שהוצג</t>
  </si>
  <si>
    <t>ציון משוקלל לסעיף</t>
  </si>
  <si>
    <t>היקף מינימום</t>
  </si>
  <si>
    <t>היקף מקסימום</t>
  </si>
  <si>
    <t>ניסיון המציע</t>
  </si>
  <si>
    <t>ציון 1 - 10</t>
  </si>
  <si>
    <t>שם וחתימה</t>
  </si>
  <si>
    <t>ההיקף הנדרש</t>
  </si>
  <si>
    <t>מנהל הפרוייקט</t>
  </si>
  <si>
    <t>עפ"י היקפים מינימליים נדרשים</t>
  </si>
  <si>
    <t>עפ"י המחוון</t>
  </si>
  <si>
    <t>חוות דעת על מנהל הפרויקט עפ"י חוות דעת שנלקחה מאנשי הקשר כפי שמפורט בטופס בדיקת ההצעות</t>
  </si>
  <si>
    <t>פסול</t>
  </si>
  <si>
    <t>יחידת חישוב</t>
  </si>
  <si>
    <t>כמות</t>
  </si>
  <si>
    <t>יחידת ספירה</t>
  </si>
  <si>
    <t>נסיון המציע</t>
  </si>
  <si>
    <t>הצעת המחיר</t>
  </si>
  <si>
    <t>הערה : בכל הקשור לתנאי סף - אם פסול באחד הפרטים ההצעה תפסל על הסף ולא ייערך שיקלול של המרכיבים האחרים</t>
  </si>
  <si>
    <t>מינ'</t>
  </si>
  <si>
    <t>מקס'</t>
  </si>
  <si>
    <t>הפרש</t>
  </si>
  <si>
    <t>חוות דעת מס' 1</t>
  </si>
  <si>
    <t>חוות דעת מס' 2</t>
  </si>
  <si>
    <t>חוות דעת מס' 3</t>
  </si>
  <si>
    <t>ציון סופי משוקלל</t>
  </si>
  <si>
    <r>
      <t xml:space="preserve">שנות ניסיון בביצוע הפעילות
</t>
    </r>
    <r>
      <rPr>
        <b/>
        <sz val="11"/>
        <color indexed="10"/>
        <rFont val="Arial"/>
        <family val="2"/>
      </rPr>
      <t/>
    </r>
  </si>
  <si>
    <t>3 שנים</t>
  </si>
  <si>
    <t>פחות מ- 3 שנים</t>
  </si>
  <si>
    <t>8 שנים ומעלה</t>
  </si>
  <si>
    <t>4-7 שנים</t>
  </si>
  <si>
    <r>
      <t xml:space="preserve">חוות דעת שנלקחה מאנשי הקשר כפי שמפורט בטופס בדיקת ההצעות </t>
    </r>
    <r>
      <rPr>
        <b/>
        <sz val="11"/>
        <rFont val="Arial"/>
        <family val="2"/>
      </rPr>
      <t>(*)</t>
    </r>
  </si>
  <si>
    <t>(*) אם ההצעה היא מטעם מציע שזכה בעבר במכרז של המשרד או שלמשרד היכרות אחרת עמו או מידע לגביו, ילקח בחשבון, כאחד מהשיקולים המכריעים, אופן ביצוע התחייבויות המציע, לרבות עמידה בלוח זמנים ואיכות העבודות ורמת השירות.</t>
  </si>
  <si>
    <t>הנושא: מכרז מתן שירותי בדיקה, ליווי, מעקב ובקרה על ביצוע תשלומים עבור עבודות בינוי (כגון: חידוש מבנים, הסדרת נגישות ,שדרוג תשתיות), המבוצעות במוסדות חינוך באמצעות הרשויות המקומיות</t>
  </si>
  <si>
    <t>המינהל לפיתוח מערכת החינוך</t>
  </si>
  <si>
    <t>5 שנים ומעלה</t>
  </si>
  <si>
    <t>לכל שנה +1.25</t>
  </si>
  <si>
    <t>השכלת מנהל הפרוייקט</t>
  </si>
  <si>
    <t>תואר ראשון בהנדסת בניין</t>
  </si>
  <si>
    <t>תואר שני בהנדסת בניין</t>
  </si>
  <si>
    <t>תואר שני אחר</t>
  </si>
  <si>
    <t>מעקב ובקרה על  חידוש מבנים, הסדרת נגישות ושידרוג תשתיות:</t>
  </si>
  <si>
    <t>מחיר לטיפול בדיווח לתשלום בפרוייקט</t>
  </si>
  <si>
    <t>השלמת הטיפול</t>
  </si>
  <si>
    <t xml:space="preserve">בקרת שטח של בניית מוסדות חינוך חדשים: </t>
  </si>
  <si>
    <t>מחיר לבקרת שטח של מוסד חדש והפקת דו"ח בקרה</t>
  </si>
  <si>
    <t xml:space="preserve">בדיקת שלמות הנתונים בטפסי קרקע: </t>
  </si>
  <si>
    <t>מחיר לבדיקת טופס קרקע והכנת דו"ח ממצאים</t>
  </si>
  <si>
    <t>מחיר לבדיקת טופס לבדיקת מצאי פיזי והכנת דו"ח ממצאים</t>
  </si>
  <si>
    <t>ביצוע בקרה</t>
  </si>
  <si>
    <t>בדיקת טופס</t>
  </si>
  <si>
    <t>הכנת נתונים עבור בקשות בתחום פעילות אגף מיפוי ותכנון:</t>
  </si>
  <si>
    <t>עבור ישוב עד 20 אלף תושבים.</t>
  </si>
  <si>
    <t>עבור ישוב מעל 20 אלף ועד 50 אלף תושבים.</t>
  </si>
  <si>
    <t>עבור ישוב מעל 50 אלף ועד 100 אלף תושבים.</t>
  </si>
  <si>
    <t>עבור ישוב מעל 100 אלף תושבים</t>
  </si>
  <si>
    <t>השלמת דו"ח</t>
  </si>
  <si>
    <t xml:space="preserve">ניסיון בניהול פרוייקטים ו/או פיקוח על פרוייקטים בתחום הבניה במבני ציבור/מסחר/תעשייה בהיקף של 25 פרוייקטים של 100,000 ₪ לפחות בכל שנה או בהיקף של 15 פרויקטים בכל אחת מהשנים הנ"ל, ההיקף הכספי המינימלי של כל פרויקט עומד על 150,000 ₪. </t>
  </si>
  <si>
    <t>שנות ניסיון בניהול פרוייקטים של תכנון ו/או פיקוח על עבודות שיפוץ של מבני ציבור שהיקפם הכספי  הכולל עמד על לפחות 7,500,000 ₪ .</t>
  </si>
  <si>
    <t>42/8.2022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</si>
</sst>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9" x14ac:knownFonts="1">
    <font>
      <sz val="10"/>
      <name val="Arial"/>
      <charset val="177"/>
    </font>
    <font>
      <sz val="10"/>
      <name val="Arial"/>
      <charset val="177"/>
    </font>
    <font>
      <sz val="9"/>
      <name val="Arial"/>
      <family val="2"/>
      <charset val="177"/>
    </font>
    <font>
      <sz val="8"/>
      <name val="Arial"/>
      <family val="2"/>
      <charset val="177"/>
    </font>
    <font>
      <b/>
      <sz val="10"/>
      <name val="Arial"/>
      <family val="2"/>
      <charset val="177"/>
    </font>
    <font>
      <b/>
      <sz val="11"/>
      <name val="Arial"/>
      <family val="2"/>
      <charset val="177"/>
    </font>
    <font>
      <b/>
      <sz val="9"/>
      <name val="Arial"/>
      <family val="2"/>
      <charset val="177"/>
    </font>
    <font>
      <sz val="11"/>
      <name val="Arial"/>
      <family val="2"/>
      <charset val="177"/>
    </font>
    <font>
      <sz val="10"/>
      <name val="Arial"/>
      <family val="2"/>
      <charset val="177"/>
    </font>
    <font>
      <b/>
      <sz val="14"/>
      <name val="David"/>
      <family val="2"/>
      <charset val="177"/>
    </font>
    <font>
      <b/>
      <sz val="12"/>
      <name val="David"/>
      <family val="2"/>
      <charset val="177"/>
    </font>
    <font>
      <sz val="11"/>
      <name val="David"/>
      <family val="2"/>
      <charset val="177"/>
    </font>
    <font>
      <sz val="10"/>
      <name val="David"/>
      <family val="2"/>
      <charset val="177"/>
    </font>
    <font>
      <sz val="9"/>
      <name val="David"/>
      <family val="2"/>
      <charset val="177"/>
    </font>
    <font>
      <b/>
      <sz val="9"/>
      <name val="David"/>
      <family val="2"/>
      <charset val="177"/>
    </font>
    <font>
      <sz val="72"/>
      <name val="David"/>
      <family val="2"/>
      <charset val="177"/>
    </font>
    <font>
      <b/>
      <sz val="10"/>
      <name val="David"/>
      <family val="2"/>
      <charset val="177"/>
    </font>
    <font>
      <b/>
      <sz val="11"/>
      <name val="David"/>
      <family val="2"/>
      <charset val="177"/>
    </font>
    <font>
      <b/>
      <sz val="8"/>
      <name val="Arial"/>
      <family val="2"/>
      <charset val="177"/>
    </font>
    <font>
      <sz val="9"/>
      <name val="Arial"/>
      <family val="2"/>
    </font>
    <font>
      <b/>
      <sz val="10"/>
      <name val="Arial"/>
      <family val="2"/>
    </font>
    <font>
      <b/>
      <u/>
      <sz val="12"/>
      <name val="Arial"/>
      <family val="2"/>
    </font>
    <font>
      <b/>
      <sz val="12"/>
      <name val="Arial"/>
      <family val="2"/>
    </font>
    <font>
      <b/>
      <sz val="9"/>
      <name val="Arial"/>
      <family val="2"/>
    </font>
    <font>
      <b/>
      <i/>
      <sz val="10"/>
      <name val="Arial"/>
      <family val="2"/>
    </font>
    <font>
      <sz val="8"/>
      <name val="Arial"/>
      <family val="2"/>
    </font>
    <font>
      <b/>
      <sz val="13"/>
      <name val="Arial"/>
      <family val="2"/>
    </font>
    <font>
      <b/>
      <sz val="11"/>
      <name val="Arial"/>
      <family val="2"/>
    </font>
    <font>
      <sz val="11"/>
      <name val="Arial"/>
      <family val="2"/>
    </font>
    <font>
      <b/>
      <sz val="11"/>
      <color indexed="10"/>
      <name val="Arial"/>
      <family val="2"/>
    </font>
    <font>
      <sz val="10"/>
      <name val="Arial"/>
      <family val="2"/>
    </font>
    <font>
      <b/>
      <sz val="9"/>
      <name val="David"/>
      <family val="2"/>
      <charset val="177"/>
    </font>
    <font>
      <sz val="9"/>
      <name val="David"/>
      <family val="2"/>
      <charset val="177"/>
    </font>
    <font>
      <b/>
      <i/>
      <sz val="11"/>
      <name val="David"/>
      <family val="2"/>
      <charset val="177"/>
    </font>
    <font>
      <b/>
      <sz val="10"/>
      <name val="David"/>
      <family val="2"/>
    </font>
    <font>
      <b/>
      <sz val="14"/>
      <name val="David"/>
      <family val="2"/>
    </font>
    <font>
      <sz val="12"/>
      <name val="David"/>
      <family val="2"/>
    </font>
    <font>
      <sz val="12"/>
      <name val="Times New Roman"/>
      <family val="1"/>
    </font>
    <font>
      <b/>
      <sz val="12"/>
      <name val="David"/>
      <family val="2"/>
    </font>
  </fonts>
  <fills count="3">
    <fill>
      <patternFill patternType="none"/>
    </fill>
    <fill>
      <patternFill patternType="gray125"/>
    </fill>
    <fill>
      <patternFill patternType="solid">
        <fgColor indexed="42"/>
        <bgColor indexed="64"/>
      </patternFill>
    </fill>
  </fills>
  <borders count="104">
    <border>
      <left/>
      <right/>
      <top/>
      <bottom/>
      <diagonal/>
    </border>
    <border>
      <left/>
      <right/>
      <top/>
      <bottom style="double">
        <color indexed="64"/>
      </bottom>
      <diagonal/>
    </border>
    <border>
      <left style="thin">
        <color indexed="64"/>
      </left>
      <right style="thin">
        <color indexed="64"/>
      </right>
      <top/>
      <bottom style="double">
        <color indexed="64"/>
      </bottom>
      <diagonal/>
    </border>
    <border>
      <left style="thin">
        <color indexed="64"/>
      </left>
      <right style="double">
        <color indexed="64"/>
      </right>
      <top/>
      <bottom style="double">
        <color indexed="64"/>
      </bottom>
      <diagonal/>
    </border>
    <border>
      <left/>
      <right style="double">
        <color indexed="64"/>
      </right>
      <top style="double">
        <color indexed="64"/>
      </top>
      <bottom/>
      <diagonal/>
    </border>
    <border>
      <left style="double">
        <color indexed="64"/>
      </left>
      <right/>
      <top style="double">
        <color indexed="64"/>
      </top>
      <bottom/>
      <diagonal/>
    </border>
    <border>
      <left/>
      <right/>
      <top style="double">
        <color indexed="64"/>
      </top>
      <bottom/>
      <diagonal/>
    </border>
    <border>
      <left style="double">
        <color indexed="64"/>
      </left>
      <right/>
      <top/>
      <bottom/>
      <diagonal/>
    </border>
    <border>
      <left/>
      <right style="double">
        <color indexed="64"/>
      </right>
      <top style="double">
        <color indexed="64"/>
      </top>
      <bottom style="double">
        <color indexed="64"/>
      </bottom>
      <diagonal/>
    </border>
    <border>
      <left style="double">
        <color indexed="64"/>
      </left>
      <right style="double">
        <color indexed="64"/>
      </right>
      <top/>
      <bottom style="double">
        <color indexed="64"/>
      </bottom>
      <diagonal/>
    </border>
    <border>
      <left/>
      <right style="double">
        <color indexed="64"/>
      </right>
      <top/>
      <bottom/>
      <diagonal/>
    </border>
    <border>
      <left/>
      <right/>
      <top style="double">
        <color indexed="64"/>
      </top>
      <bottom style="double">
        <color indexed="64"/>
      </bottom>
      <diagonal/>
    </border>
    <border>
      <left style="double">
        <color indexed="64"/>
      </left>
      <right style="double">
        <color indexed="64"/>
      </right>
      <top style="double">
        <color indexed="64"/>
      </top>
      <bottom style="double">
        <color indexed="64"/>
      </bottom>
      <diagonal/>
    </border>
    <border>
      <left style="double">
        <color indexed="64"/>
      </left>
      <right/>
      <top/>
      <bottom style="double">
        <color indexed="64"/>
      </bottom>
      <diagonal/>
    </border>
    <border>
      <left/>
      <right style="double">
        <color indexed="64"/>
      </right>
      <top/>
      <bottom style="double">
        <color indexed="64"/>
      </bottom>
      <diagonal/>
    </border>
    <border>
      <left style="thin">
        <color indexed="64"/>
      </left>
      <right style="thin">
        <color indexed="64"/>
      </right>
      <top style="double">
        <color indexed="64"/>
      </top>
      <bottom style="double">
        <color indexed="64"/>
      </bottom>
      <diagonal/>
    </border>
    <border>
      <left style="thin">
        <color indexed="64"/>
      </left>
      <right style="double">
        <color indexed="64"/>
      </right>
      <top style="double">
        <color indexed="64"/>
      </top>
      <bottom style="double">
        <color indexed="64"/>
      </bottom>
      <diagonal/>
    </border>
    <border>
      <left style="double">
        <color indexed="64"/>
      </left>
      <right/>
      <top style="double">
        <color indexed="64"/>
      </top>
      <bottom style="double">
        <color indexed="64"/>
      </bottom>
      <diagonal/>
    </border>
    <border>
      <left style="double">
        <color indexed="64"/>
      </left>
      <right style="double">
        <color indexed="64"/>
      </right>
      <top style="double">
        <color indexed="64"/>
      </top>
      <bottom/>
      <diagonal/>
    </border>
    <border>
      <left style="double">
        <color indexed="64"/>
      </left>
      <right style="thin">
        <color indexed="64"/>
      </right>
      <top style="double">
        <color indexed="64"/>
      </top>
      <bottom style="double">
        <color indexed="64"/>
      </bottom>
      <diagonal/>
    </border>
    <border>
      <left/>
      <right/>
      <top/>
      <bottom style="thin">
        <color indexed="64"/>
      </bottom>
      <diagonal/>
    </border>
    <border>
      <left style="thin">
        <color indexed="64"/>
      </left>
      <right style="double">
        <color indexed="64"/>
      </right>
      <top style="thin">
        <color indexed="64"/>
      </top>
      <bottom style="double">
        <color indexed="64"/>
      </bottom>
      <diagonal/>
    </border>
    <border>
      <left style="double">
        <color indexed="64"/>
      </left>
      <right style="double">
        <color indexed="64"/>
      </right>
      <top/>
      <bottom style="thin">
        <color indexed="64"/>
      </bottom>
      <diagonal/>
    </border>
    <border>
      <left/>
      <right style="double">
        <color indexed="64"/>
      </right>
      <top/>
      <bottom style="thin">
        <color indexed="64"/>
      </bottom>
      <diagonal/>
    </border>
    <border>
      <left/>
      <right style="double">
        <color indexed="64"/>
      </right>
      <top style="thin">
        <color indexed="64"/>
      </top>
      <bottom style="thin">
        <color indexed="64"/>
      </bottom>
      <diagonal/>
    </border>
    <border>
      <left/>
      <right style="double">
        <color indexed="64"/>
      </right>
      <top style="thin">
        <color indexed="64"/>
      </top>
      <bottom/>
      <diagonal/>
    </border>
    <border>
      <left style="thin">
        <color indexed="64"/>
      </left>
      <right style="double">
        <color indexed="64"/>
      </right>
      <top/>
      <bottom style="thin">
        <color indexed="64"/>
      </bottom>
      <diagonal/>
    </border>
    <border>
      <left style="thin">
        <color indexed="64"/>
      </left>
      <right style="double">
        <color indexed="64"/>
      </right>
      <top style="thin">
        <color indexed="64"/>
      </top>
      <bottom style="thin">
        <color indexed="64"/>
      </bottom>
      <diagonal/>
    </border>
    <border>
      <left/>
      <right/>
      <top style="thin">
        <color indexed="64"/>
      </top>
      <bottom style="thin">
        <color indexed="64"/>
      </bottom>
      <diagonal/>
    </border>
    <border>
      <left style="thin">
        <color indexed="64"/>
      </left>
      <right style="double">
        <color indexed="64"/>
      </right>
      <top/>
      <bottom/>
      <diagonal/>
    </border>
    <border>
      <left style="thin">
        <color indexed="64"/>
      </left>
      <right/>
      <top/>
      <bottom/>
      <diagonal/>
    </border>
    <border>
      <left style="thin">
        <color indexed="64"/>
      </left>
      <right/>
      <top style="medium">
        <color indexed="64"/>
      </top>
      <bottom style="double">
        <color indexed="64"/>
      </bottom>
      <diagonal/>
    </border>
    <border>
      <left style="double">
        <color indexed="64"/>
      </left>
      <right style="double">
        <color indexed="64"/>
      </right>
      <top style="medium">
        <color indexed="64"/>
      </top>
      <bottom style="double">
        <color indexed="64"/>
      </bottom>
      <diagonal/>
    </border>
    <border>
      <left/>
      <right style="double">
        <color indexed="64"/>
      </right>
      <top style="medium">
        <color indexed="64"/>
      </top>
      <bottom style="double">
        <color indexed="64"/>
      </bottom>
      <diagonal/>
    </border>
    <border>
      <left/>
      <right/>
      <top style="medium">
        <color indexed="64"/>
      </top>
      <bottom style="double">
        <color indexed="64"/>
      </bottom>
      <diagonal/>
    </border>
    <border>
      <left style="thin">
        <color indexed="64"/>
      </left>
      <right style="double">
        <color indexed="64"/>
      </right>
      <top style="medium">
        <color indexed="64"/>
      </top>
      <bottom style="double">
        <color indexed="64"/>
      </bottom>
      <diagonal/>
    </border>
    <border>
      <left style="double">
        <color indexed="64"/>
      </left>
      <right/>
      <top style="medium">
        <color indexed="64"/>
      </top>
      <bottom style="double">
        <color indexed="64"/>
      </bottom>
      <diagonal/>
    </border>
    <border>
      <left style="double">
        <color indexed="64"/>
      </left>
      <right style="double">
        <color indexed="64"/>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double">
        <color indexed="64"/>
      </left>
      <right style="double">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double">
        <color indexed="64"/>
      </right>
      <top style="double">
        <color indexed="64"/>
      </top>
      <bottom style="thin">
        <color indexed="64"/>
      </bottom>
      <diagonal/>
    </border>
    <border>
      <left style="thin">
        <color indexed="64"/>
      </left>
      <right style="double">
        <color indexed="64"/>
      </right>
      <top style="thin">
        <color indexed="64"/>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diagonalUp="1" diagonalDown="1">
      <left style="double">
        <color indexed="64"/>
      </left>
      <right style="double">
        <color indexed="64"/>
      </right>
      <top style="double">
        <color indexed="64"/>
      </top>
      <bottom style="double">
        <color indexed="64"/>
      </bottom>
      <diagonal style="hair">
        <color indexed="64"/>
      </diagonal>
    </border>
    <border diagonalUp="1" diagonalDown="1">
      <left/>
      <right style="double">
        <color indexed="64"/>
      </right>
      <top style="double">
        <color indexed="64"/>
      </top>
      <bottom style="double">
        <color indexed="64"/>
      </bottom>
      <diagonal style="hair">
        <color indexed="64"/>
      </diagonal>
    </border>
    <border diagonalUp="1" diagonalDown="1">
      <left/>
      <right/>
      <top style="double">
        <color indexed="64"/>
      </top>
      <bottom style="double">
        <color indexed="64"/>
      </bottom>
      <diagonal style="hair">
        <color indexed="64"/>
      </diagonal>
    </border>
    <border diagonalUp="1" diagonalDown="1">
      <left style="thin">
        <color indexed="64"/>
      </left>
      <right style="double">
        <color indexed="64"/>
      </right>
      <top style="double">
        <color indexed="64"/>
      </top>
      <bottom style="double">
        <color indexed="64"/>
      </bottom>
      <diagonal style="hair">
        <color indexed="64"/>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diagonalUp="1" diagonalDown="1">
      <left style="thin">
        <color indexed="64"/>
      </left>
      <right style="medium">
        <color indexed="64"/>
      </right>
      <top/>
      <bottom/>
      <diagonal style="dotted">
        <color indexed="64"/>
      </diagonal>
    </border>
    <border diagonalUp="1" diagonalDown="1">
      <left style="thin">
        <color indexed="64"/>
      </left>
      <right style="medium">
        <color indexed="64"/>
      </right>
      <top/>
      <bottom style="medium">
        <color indexed="64"/>
      </bottom>
      <diagonal style="dotted">
        <color indexed="64"/>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diagonalUp="1" diagonalDown="1">
      <left style="thin">
        <color indexed="64"/>
      </left>
      <right style="thin">
        <color indexed="64"/>
      </right>
      <top/>
      <bottom/>
      <diagonal style="dotted">
        <color indexed="64"/>
      </diagonal>
    </border>
    <border diagonalUp="1" diagonalDown="1">
      <left style="thin">
        <color indexed="64"/>
      </left>
      <right style="thin">
        <color indexed="64"/>
      </right>
      <top/>
      <bottom style="medium">
        <color indexed="64"/>
      </bottom>
      <diagonal style="dotted">
        <color indexed="64"/>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diagonalUp="1" diagonalDown="1">
      <left style="thin">
        <color indexed="64"/>
      </left>
      <right style="thin">
        <color indexed="64"/>
      </right>
      <top style="medium">
        <color indexed="64"/>
      </top>
      <bottom/>
      <diagonal style="dotted">
        <color indexed="64"/>
      </diagonal>
    </border>
    <border diagonalUp="1" diagonalDown="1">
      <left style="thin">
        <color indexed="64"/>
      </left>
      <right style="medium">
        <color indexed="64"/>
      </right>
      <top style="medium">
        <color indexed="64"/>
      </top>
      <bottom/>
      <diagonal style="dotted">
        <color indexed="64"/>
      </diagonal>
    </border>
    <border>
      <left style="thin">
        <color indexed="64"/>
      </left>
      <right style="double">
        <color indexed="64"/>
      </right>
      <top style="double">
        <color indexed="64"/>
      </top>
      <bottom/>
      <diagonal/>
    </border>
    <border>
      <left style="double">
        <color indexed="64"/>
      </left>
      <right style="thin">
        <color indexed="64"/>
      </right>
      <top style="double">
        <color indexed="64"/>
      </top>
      <bottom/>
      <diagonal/>
    </border>
    <border>
      <left style="double">
        <color indexed="64"/>
      </left>
      <right style="thin">
        <color indexed="64"/>
      </right>
      <top/>
      <bottom/>
      <diagonal/>
    </border>
    <border>
      <left style="double">
        <color indexed="64"/>
      </left>
      <right style="thin">
        <color indexed="64"/>
      </right>
      <top/>
      <bottom style="double">
        <color indexed="64"/>
      </bottom>
      <diagonal/>
    </border>
    <border>
      <left style="double">
        <color indexed="64"/>
      </left>
      <right style="double">
        <color indexed="64"/>
      </right>
      <top style="thin">
        <color indexed="64"/>
      </top>
      <bottom/>
      <diagonal/>
    </border>
    <border>
      <left style="double">
        <color indexed="64"/>
      </left>
      <right style="double">
        <color indexed="64"/>
      </right>
      <top style="thin">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thin">
        <color indexed="64"/>
      </right>
      <top style="thin">
        <color indexed="64"/>
      </top>
      <bottom/>
      <diagonal/>
    </border>
    <border>
      <left style="double">
        <color indexed="64"/>
      </left>
      <right style="thin">
        <color indexed="64"/>
      </right>
      <top/>
      <bottom style="thin">
        <color indexed="64"/>
      </bottom>
      <diagonal/>
    </border>
    <border>
      <left style="thin">
        <color indexed="64"/>
      </left>
      <right style="thin">
        <color indexed="64"/>
      </right>
      <top style="double">
        <color indexed="64"/>
      </top>
      <bottom/>
      <diagonal/>
    </border>
    <border>
      <left/>
      <right style="thin">
        <color indexed="64"/>
      </right>
      <top/>
      <bottom/>
      <diagonal/>
    </border>
    <border>
      <left/>
      <right style="thin">
        <color indexed="64"/>
      </right>
      <top/>
      <bottom style="medium">
        <color indexed="64"/>
      </bottom>
      <diagonal/>
    </border>
    <border>
      <left/>
      <right style="thin">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s>
  <cellStyleXfs count="2">
    <xf numFmtId="0" fontId="0" fillId="0" borderId="0"/>
    <xf numFmtId="9" fontId="1" fillId="0" borderId="0" applyFont="0" applyFill="0" applyBorder="0" applyAlignment="0" applyProtection="0"/>
  </cellStyleXfs>
  <cellXfs count="315">
    <xf numFmtId="0" fontId="0" fillId="0" borderId="0" xfId="0"/>
    <xf numFmtId="9" fontId="6" fillId="0" borderId="1" xfId="0" applyNumberFormat="1" applyFont="1" applyFill="1" applyBorder="1" applyAlignment="1">
      <alignment horizontal="center" vertical="center"/>
    </xf>
    <xf numFmtId="9" fontId="6" fillId="0" borderId="2" xfId="0" applyNumberFormat="1" applyFont="1" applyFill="1" applyBorder="1" applyAlignment="1">
      <alignment horizontal="center" vertical="center"/>
    </xf>
    <xf numFmtId="9" fontId="6" fillId="0" borderId="3" xfId="0" applyNumberFormat="1" applyFont="1" applyFill="1" applyBorder="1" applyAlignment="1">
      <alignment horizontal="center" vertical="center"/>
    </xf>
    <xf numFmtId="0" fontId="3" fillId="0" borderId="1" xfId="0" applyFont="1" applyFill="1" applyBorder="1" applyAlignment="1">
      <alignment horizontal="center" vertical="center"/>
    </xf>
    <xf numFmtId="9" fontId="5" fillId="0" borderId="4" xfId="0" applyNumberFormat="1" applyFont="1" applyFill="1" applyBorder="1" applyAlignment="1">
      <alignment horizontal="centerContinuous" vertical="center"/>
    </xf>
    <xf numFmtId="0" fontId="10" fillId="0" borderId="5" xfId="0" applyFont="1" applyFill="1" applyBorder="1" applyAlignment="1">
      <alignment horizontal="centerContinuous" vertical="center" readingOrder="2"/>
    </xf>
    <xf numFmtId="0" fontId="9" fillId="0" borderId="6" xfId="0" applyFont="1" applyFill="1" applyBorder="1" applyAlignment="1">
      <alignment horizontal="center" vertical="center" readingOrder="2"/>
    </xf>
    <xf numFmtId="0" fontId="12" fillId="0" borderId="0" xfId="0" applyFont="1" applyFill="1" applyAlignment="1">
      <alignment readingOrder="2"/>
    </xf>
    <xf numFmtId="0" fontId="12" fillId="0" borderId="0" xfId="0" applyFont="1" applyFill="1" applyAlignment="1">
      <alignment horizontal="center" readingOrder="2"/>
    </xf>
    <xf numFmtId="0" fontId="12" fillId="0" borderId="0" xfId="0" applyFont="1" applyFill="1"/>
    <xf numFmtId="0" fontId="11" fillId="0" borderId="7" xfId="0" applyFont="1" applyFill="1" applyBorder="1" applyAlignment="1">
      <alignment horizontal="centerContinuous" vertical="center"/>
    </xf>
    <xf numFmtId="0" fontId="11" fillId="0" borderId="0" xfId="0" applyFont="1" applyFill="1" applyAlignment="1">
      <alignment horizontal="centerContinuous" vertical="center"/>
    </xf>
    <xf numFmtId="0" fontId="11" fillId="0" borderId="8" xfId="0" applyFont="1" applyFill="1" applyBorder="1" applyAlignment="1">
      <alignment horizontal="centerContinuous" vertical="center"/>
    </xf>
    <xf numFmtId="0" fontId="11" fillId="0" borderId="0" xfId="0" applyFont="1" applyFill="1"/>
    <xf numFmtId="0" fontId="11" fillId="0" borderId="9" xfId="0" applyFont="1" applyFill="1" applyBorder="1" applyAlignment="1">
      <alignment horizontal="center" vertical="center"/>
    </xf>
    <xf numFmtId="0" fontId="12" fillId="0" borderId="10" xfId="0" applyFont="1" applyFill="1" applyBorder="1"/>
    <xf numFmtId="0" fontId="12" fillId="0" borderId="11" xfId="0" applyFont="1" applyFill="1" applyBorder="1"/>
    <xf numFmtId="0" fontId="12" fillId="0" borderId="12" xfId="0" applyFont="1" applyFill="1" applyBorder="1"/>
    <xf numFmtId="0" fontId="12" fillId="0" borderId="5" xfId="0" applyFont="1" applyFill="1" applyBorder="1"/>
    <xf numFmtId="0" fontId="12" fillId="0" borderId="6" xfId="0" applyFont="1" applyFill="1" applyBorder="1"/>
    <xf numFmtId="0" fontId="12" fillId="0" borderId="4" xfId="0" applyFont="1" applyFill="1" applyBorder="1"/>
    <xf numFmtId="0" fontId="12" fillId="0" borderId="7" xfId="0" applyFont="1" applyFill="1" applyBorder="1"/>
    <xf numFmtId="0" fontId="12" fillId="0" borderId="0" xfId="0" applyFont="1" applyFill="1" applyBorder="1"/>
    <xf numFmtId="0" fontId="11" fillId="0" borderId="0" xfId="0" applyFont="1" applyFill="1" applyBorder="1"/>
    <xf numFmtId="9" fontId="16" fillId="0" borderId="0" xfId="0" applyNumberFormat="1" applyFont="1" applyFill="1" applyBorder="1" applyAlignment="1">
      <alignment horizontal="center"/>
    </xf>
    <xf numFmtId="0" fontId="12" fillId="0" borderId="13" xfId="0" applyFont="1" applyFill="1" applyBorder="1"/>
    <xf numFmtId="0" fontId="12" fillId="0" borderId="1" xfId="0" applyFont="1" applyFill="1" applyBorder="1"/>
    <xf numFmtId="0" fontId="12" fillId="0" borderId="14" xfId="0" applyFont="1" applyFill="1" applyBorder="1"/>
    <xf numFmtId="0" fontId="8" fillId="0" borderId="11" xfId="0" applyFont="1" applyFill="1" applyBorder="1" applyAlignment="1">
      <alignment horizontal="center"/>
    </xf>
    <xf numFmtId="0" fontId="8" fillId="0" borderId="15" xfId="0" applyFont="1" applyFill="1" applyBorder="1" applyAlignment="1">
      <alignment horizontal="center"/>
    </xf>
    <xf numFmtId="0" fontId="8" fillId="0" borderId="16" xfId="0" applyFont="1" applyFill="1" applyBorder="1" applyAlignment="1">
      <alignment horizontal="center"/>
    </xf>
    <xf numFmtId="0" fontId="8" fillId="0" borderId="12" xfId="0" applyFont="1" applyFill="1" applyBorder="1"/>
    <xf numFmtId="0" fontId="8" fillId="0" borderId="17" xfId="0" applyFont="1" applyFill="1" applyBorder="1"/>
    <xf numFmtId="0" fontId="17" fillId="0" borderId="18" xfId="0" applyFont="1" applyFill="1" applyBorder="1" applyAlignment="1">
      <alignment horizontal="center" vertical="center" readingOrder="2"/>
    </xf>
    <xf numFmtId="0" fontId="17" fillId="0" borderId="5" xfId="0" applyFont="1" applyFill="1" applyBorder="1" applyAlignment="1">
      <alignment vertical="center"/>
    </xf>
    <xf numFmtId="0" fontId="5" fillId="0" borderId="4" xfId="0" applyFont="1" applyFill="1" applyBorder="1" applyAlignment="1">
      <alignment vertical="center"/>
    </xf>
    <xf numFmtId="0" fontId="14" fillId="0" borderId="6" xfId="0" applyFont="1" applyFill="1" applyBorder="1" applyAlignment="1">
      <alignment vertical="center"/>
    </xf>
    <xf numFmtId="0" fontId="18" fillId="0" borderId="4" xfId="0" applyFont="1" applyFill="1" applyBorder="1" applyAlignment="1">
      <alignment vertical="center"/>
    </xf>
    <xf numFmtId="0" fontId="17" fillId="0" borderId="13" xfId="0" applyFont="1" applyFill="1" applyBorder="1" applyAlignment="1">
      <alignment vertical="center"/>
    </xf>
    <xf numFmtId="0" fontId="5" fillId="0" borderId="14" xfId="0" applyFont="1" applyFill="1" applyBorder="1" applyAlignment="1">
      <alignment vertical="center"/>
    </xf>
    <xf numFmtId="0" fontId="14" fillId="0" borderId="13" xfId="0" applyFont="1" applyFill="1" applyBorder="1" applyAlignment="1">
      <alignment vertical="center"/>
    </xf>
    <xf numFmtId="22" fontId="4" fillId="0" borderId="14" xfId="0" applyNumberFormat="1" applyFont="1" applyFill="1" applyBorder="1" applyAlignment="1">
      <alignment horizontal="center" vertical="center"/>
    </xf>
    <xf numFmtId="0" fontId="17" fillId="0" borderId="13" xfId="0" applyFont="1" applyFill="1" applyBorder="1" applyAlignment="1">
      <alignment horizontal="center" vertical="center" readingOrder="2"/>
    </xf>
    <xf numFmtId="0" fontId="5" fillId="0" borderId="4" xfId="0" applyFont="1" applyFill="1" applyBorder="1" applyAlignment="1">
      <alignment horizontal="center" vertical="center"/>
    </xf>
    <xf numFmtId="0" fontId="5" fillId="0" borderId="14" xfId="0" applyFont="1" applyFill="1" applyBorder="1" applyAlignment="1">
      <alignment horizontal="center" vertical="center"/>
    </xf>
    <xf numFmtId="0" fontId="16" fillId="0" borderId="9" xfId="0" applyFont="1" applyFill="1" applyBorder="1" applyAlignment="1">
      <alignment horizontal="center" vertical="center" readingOrder="2"/>
    </xf>
    <xf numFmtId="3" fontId="8" fillId="0" borderId="19" xfId="0" applyNumberFormat="1" applyFont="1" applyFill="1" applyBorder="1" applyAlignment="1">
      <alignment horizontal="center"/>
    </xf>
    <xf numFmtId="0" fontId="10" fillId="0" borderId="0" xfId="0" applyFont="1" applyFill="1" applyBorder="1"/>
    <xf numFmtId="0" fontId="17" fillId="0" borderId="0" xfId="0" applyFont="1" applyFill="1" applyBorder="1" applyAlignment="1">
      <alignment horizontal="center" vertical="center"/>
    </xf>
    <xf numFmtId="9" fontId="17" fillId="0" borderId="0" xfId="0" applyNumberFormat="1" applyFont="1" applyFill="1" applyBorder="1" applyAlignment="1">
      <alignment horizontal="center" vertical="center"/>
    </xf>
    <xf numFmtId="0" fontId="17" fillId="0" borderId="0" xfId="0" applyFont="1" applyFill="1" applyBorder="1" applyAlignment="1">
      <alignment horizontal="right" vertical="center"/>
    </xf>
    <xf numFmtId="0" fontId="17" fillId="0" borderId="0" xfId="0" applyFont="1" applyFill="1" applyBorder="1" applyAlignment="1">
      <alignment horizontal="right" vertical="center" wrapText="1"/>
    </xf>
    <xf numFmtId="0" fontId="11" fillId="0" borderId="4" xfId="0" applyFont="1" applyFill="1" applyBorder="1" applyAlignment="1">
      <alignment horizontal="center" vertical="center" wrapText="1" readingOrder="2"/>
    </xf>
    <xf numFmtId="0" fontId="11" fillId="0" borderId="20" xfId="0" applyFont="1" applyFill="1" applyBorder="1" applyAlignment="1">
      <alignment horizontal="center" vertical="center" wrapText="1" readingOrder="2"/>
    </xf>
    <xf numFmtId="0" fontId="12" fillId="0" borderId="0" xfId="0" applyFont="1" applyFill="1" applyAlignment="1">
      <alignment horizontal="center" vertical="center" wrapText="1" readingOrder="2"/>
    </xf>
    <xf numFmtId="0" fontId="11" fillId="0" borderId="14" xfId="0" applyFont="1" applyFill="1" applyBorder="1" applyAlignment="1">
      <alignment horizontal="center" vertical="center" wrapText="1" readingOrder="2"/>
    </xf>
    <xf numFmtId="0" fontId="11" fillId="0" borderId="1" xfId="0" applyFont="1" applyFill="1" applyBorder="1" applyAlignment="1">
      <alignment horizontal="center" vertical="center" wrapText="1" readingOrder="2"/>
    </xf>
    <xf numFmtId="0" fontId="11" fillId="0" borderId="21" xfId="0" applyFont="1" applyFill="1" applyBorder="1" applyAlignment="1">
      <alignment horizontal="center" vertical="center" wrapText="1" readingOrder="2"/>
    </xf>
    <xf numFmtId="0" fontId="15" fillId="0" borderId="0" xfId="0" applyFont="1" applyFill="1" applyAlignment="1">
      <alignment horizontal="center" vertical="center" wrapText="1" readingOrder="2"/>
    </xf>
    <xf numFmtId="0" fontId="13" fillId="0" borderId="22" xfId="0" applyFont="1" applyFill="1" applyBorder="1" applyAlignment="1">
      <alignment horizontal="center" vertical="center" wrapText="1" readingOrder="2"/>
    </xf>
    <xf numFmtId="9" fontId="2" fillId="0" borderId="23" xfId="0" applyNumberFormat="1" applyFont="1" applyFill="1" applyBorder="1" applyAlignment="1">
      <alignment horizontal="center" vertical="center" wrapText="1" readingOrder="2"/>
    </xf>
    <xf numFmtId="9" fontId="2" fillId="0" borderId="24" xfId="0" applyNumberFormat="1" applyFont="1" applyFill="1" applyBorder="1" applyAlignment="1">
      <alignment horizontal="center" vertical="center" wrapText="1" readingOrder="2"/>
    </xf>
    <xf numFmtId="0" fontId="14" fillId="0" borderId="24" xfId="0" applyFont="1" applyFill="1" applyBorder="1" applyAlignment="1">
      <alignment horizontal="center" vertical="center" wrapText="1" readingOrder="2"/>
    </xf>
    <xf numFmtId="0" fontId="14" fillId="0" borderId="25" xfId="0" applyFont="1" applyFill="1" applyBorder="1" applyAlignment="1">
      <alignment horizontal="center" vertical="center" wrapText="1" readingOrder="2"/>
    </xf>
    <xf numFmtId="0" fontId="14" fillId="0" borderId="6" xfId="0" applyFont="1" applyFill="1" applyBorder="1" applyAlignment="1">
      <alignment horizontal="left" vertical="center"/>
    </xf>
    <xf numFmtId="0" fontId="14" fillId="0" borderId="1" xfId="0" applyFont="1" applyFill="1" applyBorder="1" applyAlignment="1">
      <alignment horizontal="left" vertical="center"/>
    </xf>
    <xf numFmtId="4" fontId="19" fillId="0" borderId="20" xfId="0" applyNumberFormat="1" applyFont="1" applyFill="1" applyBorder="1" applyAlignment="1">
      <alignment horizontal="center" vertical="center" wrapText="1" readingOrder="2"/>
    </xf>
    <xf numFmtId="4" fontId="19" fillId="0" borderId="26" xfId="0" applyNumberFormat="1" applyFont="1" applyFill="1" applyBorder="1" applyAlignment="1">
      <alignment horizontal="center" vertical="center" wrapText="1" readingOrder="2"/>
    </xf>
    <xf numFmtId="4" fontId="19" fillId="0" borderId="27" xfId="0" applyNumberFormat="1" applyFont="1" applyFill="1" applyBorder="1" applyAlignment="1">
      <alignment horizontal="center" vertical="center" wrapText="1" readingOrder="2"/>
    </xf>
    <xf numFmtId="4" fontId="19" fillId="0" borderId="0" xfId="0" applyNumberFormat="1" applyFont="1" applyFill="1" applyBorder="1" applyAlignment="1">
      <alignment horizontal="center" vertical="center" wrapText="1" readingOrder="2"/>
    </xf>
    <xf numFmtId="4" fontId="19" fillId="0" borderId="28" xfId="0" applyNumberFormat="1" applyFont="1" applyFill="1" applyBorder="1" applyAlignment="1">
      <alignment horizontal="center" vertical="center" wrapText="1" readingOrder="2"/>
    </xf>
    <xf numFmtId="3" fontId="23" fillId="0" borderId="25" xfId="0" applyNumberFormat="1" applyFont="1" applyFill="1" applyBorder="1" applyAlignment="1">
      <alignment horizontal="center" vertical="center" wrapText="1" readingOrder="2"/>
    </xf>
    <xf numFmtId="4" fontId="23" fillId="0" borderId="20" xfId="0" applyNumberFormat="1" applyFont="1" applyFill="1" applyBorder="1" applyAlignment="1">
      <alignment horizontal="center" vertical="center" wrapText="1" readingOrder="2"/>
    </xf>
    <xf numFmtId="4" fontId="23" fillId="0" borderId="27" xfId="0" applyNumberFormat="1" applyFont="1" applyFill="1" applyBorder="1" applyAlignment="1">
      <alignment horizontal="center" vertical="center" wrapText="1" readingOrder="2"/>
    </xf>
    <xf numFmtId="4" fontId="23" fillId="0" borderId="28" xfId="0" applyNumberFormat="1" applyFont="1" applyFill="1" applyBorder="1" applyAlignment="1">
      <alignment horizontal="center" vertical="center" wrapText="1" readingOrder="2"/>
    </xf>
    <xf numFmtId="0" fontId="0" fillId="0" borderId="0" xfId="0" applyAlignment="1">
      <alignment horizontal="center" vertical="center"/>
    </xf>
    <xf numFmtId="0" fontId="5" fillId="0" borderId="23" xfId="0" applyFont="1" applyFill="1" applyBorder="1" applyAlignment="1">
      <alignment horizontal="center" vertical="center" wrapText="1" readingOrder="2"/>
    </xf>
    <xf numFmtId="9" fontId="2" fillId="0" borderId="10" xfId="0" applyNumberFormat="1" applyFont="1" applyFill="1" applyBorder="1" applyAlignment="1">
      <alignment horizontal="center" vertical="center" wrapText="1" readingOrder="2"/>
    </xf>
    <xf numFmtId="4" fontId="19" fillId="0" borderId="29" xfId="0" applyNumberFormat="1" applyFont="1" applyFill="1" applyBorder="1" applyAlignment="1">
      <alignment horizontal="center" vertical="center" wrapText="1" readingOrder="2"/>
    </xf>
    <xf numFmtId="0" fontId="12" fillId="0" borderId="30" xfId="0" applyFont="1" applyFill="1" applyBorder="1" applyAlignment="1">
      <alignment horizontal="center" vertical="center" wrapText="1" readingOrder="2"/>
    </xf>
    <xf numFmtId="9" fontId="19" fillId="0" borderId="10" xfId="0" applyNumberFormat="1" applyFont="1" applyFill="1" applyBorder="1" applyAlignment="1">
      <alignment horizontal="center" vertical="center" wrapText="1" readingOrder="2"/>
    </xf>
    <xf numFmtId="0" fontId="17" fillId="2" borderId="31" xfId="0" applyFont="1" applyFill="1" applyBorder="1" applyAlignment="1">
      <alignment horizontal="center" vertical="center" wrapText="1" readingOrder="2"/>
    </xf>
    <xf numFmtId="0" fontId="14" fillId="2" borderId="32" xfId="0" applyFont="1" applyFill="1" applyBorder="1" applyAlignment="1">
      <alignment horizontal="center" vertical="center" wrapText="1" readingOrder="2"/>
    </xf>
    <xf numFmtId="9" fontId="6" fillId="2" borderId="33" xfId="0" applyNumberFormat="1" applyFont="1" applyFill="1" applyBorder="1" applyAlignment="1">
      <alignment horizontal="center" vertical="center" wrapText="1" readingOrder="2"/>
    </xf>
    <xf numFmtId="4" fontId="23" fillId="2" borderId="34" xfId="0" applyNumberFormat="1" applyFont="1" applyFill="1" applyBorder="1" applyAlignment="1">
      <alignment horizontal="center" vertical="center" wrapText="1" readingOrder="2"/>
    </xf>
    <xf numFmtId="4" fontId="23" fillId="2" borderId="35" xfId="0" applyNumberFormat="1" applyFont="1" applyFill="1" applyBorder="1" applyAlignment="1">
      <alignment horizontal="center" vertical="center" wrapText="1" readingOrder="2"/>
    </xf>
    <xf numFmtId="0" fontId="14" fillId="2" borderId="33" xfId="0" applyFont="1" applyFill="1" applyBorder="1" applyAlignment="1">
      <alignment horizontal="center" vertical="center" wrapText="1" readingOrder="2"/>
    </xf>
    <xf numFmtId="3" fontId="6" fillId="2" borderId="33" xfId="0" applyNumberFormat="1" applyFont="1" applyFill="1" applyBorder="1" applyAlignment="1">
      <alignment horizontal="center" vertical="center" wrapText="1" readingOrder="2"/>
    </xf>
    <xf numFmtId="3" fontId="6" fillId="2" borderId="34" xfId="0" applyNumberFormat="1" applyFont="1" applyFill="1" applyBorder="1" applyAlignment="1">
      <alignment horizontal="center" vertical="center" wrapText="1" readingOrder="2"/>
    </xf>
    <xf numFmtId="4" fontId="23" fillId="2" borderId="36" xfId="0" applyNumberFormat="1" applyFont="1" applyFill="1" applyBorder="1" applyAlignment="1">
      <alignment horizontal="center" vertical="center" wrapText="1" readingOrder="2"/>
    </xf>
    <xf numFmtId="2" fontId="12" fillId="0" borderId="37" xfId="0" applyNumberFormat="1" applyFont="1" applyFill="1" applyBorder="1" applyAlignment="1">
      <alignment horizontal="center" vertical="center" wrapText="1"/>
    </xf>
    <xf numFmtId="2" fontId="8" fillId="0" borderId="0" xfId="0" applyNumberFormat="1" applyFont="1" applyFill="1" applyAlignment="1">
      <alignment horizontal="center" vertical="center" wrapText="1"/>
    </xf>
    <xf numFmtId="2" fontId="8" fillId="0" borderId="38" xfId="0" applyNumberFormat="1" applyFont="1" applyFill="1" applyBorder="1" applyAlignment="1">
      <alignment horizontal="center" vertical="center" wrapText="1"/>
    </xf>
    <xf numFmtId="2" fontId="8" fillId="0" borderId="30" xfId="0" applyNumberFormat="1" applyFont="1" applyFill="1" applyBorder="1" applyAlignment="1">
      <alignment horizontal="center" vertical="center" wrapText="1"/>
    </xf>
    <xf numFmtId="0" fontId="12" fillId="0" borderId="0" xfId="0" applyFont="1" applyFill="1" applyAlignment="1">
      <alignment horizontal="center" vertical="center" wrapText="1"/>
    </xf>
    <xf numFmtId="0" fontId="12" fillId="0" borderId="22" xfId="0" applyFont="1" applyFill="1" applyBorder="1" applyAlignment="1">
      <alignment horizontal="center" vertical="center" wrapText="1"/>
    </xf>
    <xf numFmtId="2" fontId="8" fillId="0" borderId="20" xfId="0" applyNumberFormat="1" applyFont="1" applyFill="1" applyBorder="1" applyAlignment="1">
      <alignment horizontal="center" vertical="center" wrapText="1"/>
    </xf>
    <xf numFmtId="2" fontId="8" fillId="0" borderId="39" xfId="0" applyNumberFormat="1" applyFont="1" applyFill="1" applyBorder="1" applyAlignment="1">
      <alignment horizontal="center" vertical="center" wrapText="1"/>
    </xf>
    <xf numFmtId="0" fontId="12" fillId="0" borderId="37" xfId="0" applyFont="1" applyFill="1" applyBorder="1" applyAlignment="1">
      <alignment horizontal="center" vertical="center" wrapText="1"/>
    </xf>
    <xf numFmtId="0" fontId="11" fillId="0" borderId="0" xfId="0" applyFont="1" applyFill="1" applyAlignment="1">
      <alignment horizontal="center" vertical="center"/>
    </xf>
    <xf numFmtId="0" fontId="12" fillId="0" borderId="0" xfId="0" applyFont="1" applyFill="1" applyAlignment="1">
      <alignment horizontal="center" vertical="center"/>
    </xf>
    <xf numFmtId="1" fontId="13" fillId="0" borderId="40" xfId="0" applyNumberFormat="1" applyFont="1" applyFill="1" applyBorder="1" applyAlignment="1">
      <alignment horizontal="center" vertical="center" wrapText="1" readingOrder="2"/>
    </xf>
    <xf numFmtId="3" fontId="0" fillId="0" borderId="0" xfId="0" applyNumberFormat="1"/>
    <xf numFmtId="0" fontId="14" fillId="0" borderId="6" xfId="0" applyFont="1" applyFill="1" applyBorder="1" applyAlignment="1">
      <alignment horizontal="right" vertical="center"/>
    </xf>
    <xf numFmtId="0" fontId="14" fillId="0" borderId="1" xfId="0" applyFont="1" applyFill="1" applyBorder="1" applyAlignment="1">
      <alignment horizontal="right" vertical="center"/>
    </xf>
    <xf numFmtId="0" fontId="0" fillId="0" borderId="0" xfId="0" applyAlignment="1">
      <alignment horizontal="center"/>
    </xf>
    <xf numFmtId="0" fontId="27" fillId="0" borderId="41" xfId="0" applyFont="1" applyBorder="1" applyAlignment="1">
      <alignment horizontal="center" vertical="center" wrapText="1"/>
    </xf>
    <xf numFmtId="0" fontId="27" fillId="0" borderId="42" xfId="0" applyFont="1" applyBorder="1" applyAlignment="1">
      <alignment horizontal="center" vertical="center" wrapText="1"/>
    </xf>
    <xf numFmtId="0" fontId="27" fillId="0" borderId="43" xfId="0" applyFont="1" applyBorder="1" applyAlignment="1">
      <alignment horizontal="center" vertical="center" wrapText="1"/>
    </xf>
    <xf numFmtId="0" fontId="27" fillId="0" borderId="44" xfId="0" applyFont="1" applyBorder="1" applyAlignment="1">
      <alignment horizontal="center" vertical="center" wrapText="1"/>
    </xf>
    <xf numFmtId="0" fontId="28" fillId="0" borderId="45" xfId="0" applyFont="1" applyBorder="1" applyAlignment="1">
      <alignment horizontal="center" vertical="center" wrapText="1" readingOrder="2"/>
    </xf>
    <xf numFmtId="0" fontId="28" fillId="0" borderId="46" xfId="0" applyFont="1" applyBorder="1" applyAlignment="1">
      <alignment horizontal="center" vertical="center" wrapText="1"/>
    </xf>
    <xf numFmtId="0" fontId="0" fillId="0" borderId="0" xfId="0" applyAlignment="1">
      <alignment vertical="center"/>
    </xf>
    <xf numFmtId="0" fontId="28" fillId="0" borderId="47" xfId="0" applyFont="1" applyBorder="1" applyAlignment="1">
      <alignment horizontal="center" vertical="center" wrapText="1" readingOrder="2"/>
    </xf>
    <xf numFmtId="0" fontId="28" fillId="0" borderId="48" xfId="0" applyFont="1" applyBorder="1" applyAlignment="1">
      <alignment horizontal="center" vertical="center" wrapText="1"/>
    </xf>
    <xf numFmtId="0" fontId="28" fillId="0" borderId="48" xfId="0" quotePrefix="1" applyFont="1" applyBorder="1" applyAlignment="1">
      <alignment horizontal="center" vertical="center" wrapText="1"/>
    </xf>
    <xf numFmtId="0" fontId="28" fillId="0" borderId="49" xfId="0" applyFont="1" applyBorder="1" applyAlignment="1">
      <alignment horizontal="center" vertical="center" wrapText="1" readingOrder="2"/>
    </xf>
    <xf numFmtId="0" fontId="28" fillId="0" borderId="50" xfId="0" applyFont="1" applyBorder="1" applyAlignment="1">
      <alignment horizontal="center" vertical="center" wrapText="1"/>
    </xf>
    <xf numFmtId="0" fontId="0" fillId="0" borderId="0" xfId="0" applyAlignment="1">
      <alignment horizontal="center" readingOrder="2"/>
    </xf>
    <xf numFmtId="0" fontId="0" fillId="0" borderId="20" xfId="0" applyBorder="1"/>
    <xf numFmtId="0" fontId="0" fillId="0" borderId="0" xfId="0" applyBorder="1" applyAlignment="1">
      <alignment horizontal="center" vertical="center"/>
    </xf>
    <xf numFmtId="0" fontId="0" fillId="0" borderId="0" xfId="0" applyBorder="1"/>
    <xf numFmtId="0" fontId="26" fillId="0" borderId="0" xfId="0" applyFont="1" applyAlignment="1"/>
    <xf numFmtId="0" fontId="26" fillId="0" borderId="0" xfId="0" applyFont="1" applyFill="1" applyBorder="1" applyAlignment="1"/>
    <xf numFmtId="4" fontId="28" fillId="0" borderId="51" xfId="0" applyNumberFormat="1" applyFont="1" applyBorder="1" applyAlignment="1">
      <alignment horizontal="center" vertical="center" wrapText="1" readingOrder="2"/>
    </xf>
    <xf numFmtId="3" fontId="28" fillId="0" borderId="51" xfId="0" applyNumberFormat="1" applyFont="1" applyBorder="1" applyAlignment="1">
      <alignment horizontal="center" vertical="center" wrapText="1" readingOrder="2"/>
    </xf>
    <xf numFmtId="9" fontId="27" fillId="0" borderId="0" xfId="0" applyNumberFormat="1" applyFont="1" applyFill="1" applyBorder="1" applyAlignment="1"/>
    <xf numFmtId="0" fontId="27" fillId="0" borderId="0" xfId="0" applyFont="1" applyAlignment="1"/>
    <xf numFmtId="0" fontId="28" fillId="0" borderId="0" xfId="0" applyFont="1"/>
    <xf numFmtId="0" fontId="28" fillId="0" borderId="0" xfId="0" applyFont="1" applyAlignment="1">
      <alignment horizontal="center" vertical="center"/>
    </xf>
    <xf numFmtId="0" fontId="0" fillId="0" borderId="0" xfId="0" applyAlignment="1"/>
    <xf numFmtId="3" fontId="26" fillId="0" borderId="0" xfId="0" applyNumberFormat="1" applyFont="1" applyFill="1" applyBorder="1" applyAlignment="1"/>
    <xf numFmtId="3" fontId="27" fillId="0" borderId="44" xfId="0" applyNumberFormat="1" applyFont="1" applyBorder="1" applyAlignment="1">
      <alignment horizontal="center" vertical="center" wrapText="1"/>
    </xf>
    <xf numFmtId="3" fontId="0" fillId="0" borderId="0" xfId="0" applyNumberFormat="1" applyAlignment="1">
      <alignment horizontal="center" vertical="center"/>
    </xf>
    <xf numFmtId="0" fontId="31" fillId="0" borderId="23" xfId="0" applyFont="1" applyFill="1" applyBorder="1" applyAlignment="1">
      <alignment horizontal="center" vertical="center" wrapText="1" readingOrder="2"/>
    </xf>
    <xf numFmtId="0" fontId="31" fillId="0" borderId="10" xfId="0" applyFont="1" applyFill="1" applyBorder="1" applyAlignment="1">
      <alignment horizontal="center" vertical="center" wrapText="1" readingOrder="2"/>
    </xf>
    <xf numFmtId="0" fontId="31" fillId="0" borderId="24" xfId="0" applyFont="1" applyFill="1" applyBorder="1" applyAlignment="1">
      <alignment horizontal="center" vertical="center" wrapText="1" readingOrder="2"/>
    </xf>
    <xf numFmtId="0" fontId="32" fillId="0" borderId="22" xfId="0" applyFont="1" applyFill="1" applyBorder="1" applyAlignment="1">
      <alignment horizontal="center" vertical="center" wrapText="1" readingOrder="2"/>
    </xf>
    <xf numFmtId="3" fontId="28" fillId="0" borderId="39" xfId="0" applyNumberFormat="1" applyFont="1" applyBorder="1" applyAlignment="1">
      <alignment horizontal="center" vertical="center" wrapText="1" readingOrder="2"/>
    </xf>
    <xf numFmtId="4" fontId="28" fillId="0" borderId="39" xfId="0" applyNumberFormat="1" applyFont="1" applyBorder="1" applyAlignment="1">
      <alignment horizontal="center" vertical="center" wrapText="1" readingOrder="2"/>
    </xf>
    <xf numFmtId="0" fontId="27" fillId="0" borderId="52" xfId="0" applyFont="1" applyBorder="1" applyAlignment="1">
      <alignment horizontal="center" vertical="center" wrapText="1"/>
    </xf>
    <xf numFmtId="0" fontId="27" fillId="0" borderId="53" xfId="0" applyFont="1" applyBorder="1" applyAlignment="1">
      <alignment horizontal="center" vertical="center" wrapText="1"/>
    </xf>
    <xf numFmtId="3" fontId="27" fillId="0" borderId="54" xfId="0" applyNumberFormat="1" applyFont="1" applyBorder="1" applyAlignment="1">
      <alignment horizontal="center" vertical="center" wrapText="1"/>
    </xf>
    <xf numFmtId="0" fontId="27" fillId="0" borderId="54" xfId="0" applyFont="1" applyBorder="1" applyAlignment="1">
      <alignment horizontal="center" vertical="center" wrapText="1"/>
    </xf>
    <xf numFmtId="0" fontId="27" fillId="0" borderId="55" xfId="0" applyFont="1" applyBorder="1" applyAlignment="1">
      <alignment horizontal="center" vertical="center" wrapText="1"/>
    </xf>
    <xf numFmtId="0" fontId="12" fillId="0" borderId="56" xfId="0" applyFont="1" applyFill="1" applyBorder="1" applyAlignment="1">
      <alignment horizontal="center" vertical="center" wrapText="1" readingOrder="2"/>
    </xf>
    <xf numFmtId="0" fontId="17" fillId="2" borderId="35" xfId="0" applyFont="1" applyFill="1" applyBorder="1" applyAlignment="1">
      <alignment horizontal="center" vertical="center" wrapText="1" readingOrder="2"/>
    </xf>
    <xf numFmtId="0" fontId="30" fillId="0" borderId="58" xfId="0" applyFont="1" applyBorder="1" applyAlignment="1">
      <alignment horizontal="center" vertical="center"/>
    </xf>
    <xf numFmtId="0" fontId="0" fillId="0" borderId="58" xfId="0" applyBorder="1" applyAlignment="1">
      <alignment horizontal="center" vertical="center"/>
    </xf>
    <xf numFmtId="9" fontId="28" fillId="0" borderId="47" xfId="1" applyFont="1" applyFill="1" applyBorder="1" applyAlignment="1">
      <alignment horizontal="center" vertical="center" wrapText="1"/>
    </xf>
    <xf numFmtId="3" fontId="28" fillId="0" borderId="58" xfId="0" applyNumberFormat="1" applyFont="1" applyBorder="1" applyAlignment="1">
      <alignment horizontal="center" vertical="center" wrapText="1" readingOrder="2"/>
    </xf>
    <xf numFmtId="4" fontId="28" fillId="0" borderId="58" xfId="0" applyNumberFormat="1" applyFont="1" applyBorder="1" applyAlignment="1">
      <alignment horizontal="center" vertical="center" wrapText="1" readingOrder="2"/>
    </xf>
    <xf numFmtId="0" fontId="30" fillId="0" borderId="59" xfId="0" applyFont="1" applyBorder="1" applyAlignment="1">
      <alignment horizontal="center" vertical="center"/>
    </xf>
    <xf numFmtId="0" fontId="27" fillId="0" borderId="60" xfId="0" applyFont="1" applyBorder="1" applyAlignment="1">
      <alignment horizontal="center" vertical="center" wrapText="1"/>
    </xf>
    <xf numFmtId="9" fontId="28" fillId="0" borderId="45" xfId="1" applyFont="1" applyFill="1" applyBorder="1" applyAlignment="1">
      <alignment horizontal="center" vertical="center" wrapText="1"/>
    </xf>
    <xf numFmtId="3" fontId="28" fillId="0" borderId="61" xfId="0" applyNumberFormat="1" applyFont="1" applyBorder="1" applyAlignment="1">
      <alignment horizontal="center" vertical="center" wrapText="1" readingOrder="2"/>
    </xf>
    <xf numFmtId="4" fontId="28" fillId="0" borderId="61" xfId="0" applyNumberFormat="1" applyFont="1" applyBorder="1" applyAlignment="1">
      <alignment horizontal="center" vertical="center" wrapText="1" readingOrder="2"/>
    </xf>
    <xf numFmtId="9" fontId="28" fillId="0" borderId="62" xfId="1" applyFont="1" applyFill="1" applyBorder="1" applyAlignment="1">
      <alignment horizontal="center" vertical="center" wrapText="1"/>
    </xf>
    <xf numFmtId="0" fontId="12" fillId="0" borderId="26" xfId="0" applyFont="1" applyFill="1" applyBorder="1" applyAlignment="1">
      <alignment horizontal="center" vertical="center" wrapText="1" readingOrder="2"/>
    </xf>
    <xf numFmtId="0" fontId="34" fillId="0" borderId="16" xfId="0" applyFont="1" applyFill="1" applyBorder="1" applyAlignment="1">
      <alignment horizontal="center" vertical="center" wrapText="1" readingOrder="2"/>
    </xf>
    <xf numFmtId="1" fontId="13" fillId="0" borderId="63" xfId="0" applyNumberFormat="1" applyFont="1" applyFill="1" applyBorder="1" applyAlignment="1">
      <alignment horizontal="center" vertical="center" wrapText="1" readingOrder="2"/>
    </xf>
    <xf numFmtId="3" fontId="23" fillId="0" borderId="64" xfId="0" applyNumberFormat="1" applyFont="1" applyFill="1" applyBorder="1" applyAlignment="1">
      <alignment horizontal="center" vertical="center" wrapText="1" readingOrder="2"/>
    </xf>
    <xf numFmtId="4" fontId="23" fillId="0" borderId="65" xfId="0" applyNumberFormat="1" applyFont="1" applyFill="1" applyBorder="1" applyAlignment="1">
      <alignment horizontal="center" vertical="center" wrapText="1" readingOrder="2"/>
    </xf>
    <xf numFmtId="4" fontId="23" fillId="0" borderId="66" xfId="0" applyNumberFormat="1" applyFont="1" applyFill="1" applyBorder="1" applyAlignment="1">
      <alignment horizontal="center" vertical="center" wrapText="1" readingOrder="2"/>
    </xf>
    <xf numFmtId="0" fontId="14" fillId="0" borderId="64" xfId="0" applyFont="1" applyFill="1" applyBorder="1" applyAlignment="1">
      <alignment horizontal="center" vertical="center" wrapText="1" readingOrder="2"/>
    </xf>
    <xf numFmtId="3" fontId="23" fillId="0" borderId="24" xfId="0" applyNumberFormat="1" applyFont="1" applyFill="1" applyBorder="1" applyAlignment="1">
      <alignment horizontal="center" vertical="center" wrapText="1" readingOrder="2"/>
    </xf>
    <xf numFmtId="0" fontId="36" fillId="0" borderId="0" xfId="0" applyFont="1"/>
    <xf numFmtId="9" fontId="28" fillId="0" borderId="100" xfId="1" applyFont="1" applyBorder="1" applyAlignment="1">
      <alignment vertical="center" wrapText="1"/>
    </xf>
    <xf numFmtId="9" fontId="28" fillId="0" borderId="101" xfId="1" applyFont="1" applyFill="1" applyBorder="1" applyAlignment="1">
      <alignment horizontal="center" vertical="center" wrapText="1"/>
    </xf>
    <xf numFmtId="9" fontId="28" fillId="0" borderId="59" xfId="1" applyFont="1" applyFill="1" applyBorder="1" applyAlignment="1">
      <alignment horizontal="center" vertical="center" wrapText="1"/>
    </xf>
    <xf numFmtId="9" fontId="28" fillId="0" borderId="100" xfId="1" applyFont="1" applyFill="1" applyBorder="1" applyAlignment="1">
      <alignment horizontal="center" vertical="center" wrapText="1"/>
    </xf>
    <xf numFmtId="0" fontId="28" fillId="0" borderId="58" xfId="0" applyFont="1" applyBorder="1" applyAlignment="1">
      <alignment horizontal="center" vertical="center" wrapText="1" readingOrder="2"/>
    </xf>
    <xf numFmtId="0" fontId="28" fillId="0" borderId="58" xfId="0" applyFont="1" applyBorder="1" applyAlignment="1">
      <alignment horizontal="center" vertical="center" wrapText="1"/>
    </xf>
    <xf numFmtId="0" fontId="28" fillId="0" borderId="58" xfId="0" quotePrefix="1" applyFont="1" applyBorder="1" applyAlignment="1">
      <alignment horizontal="center" vertical="center" wrapText="1"/>
    </xf>
    <xf numFmtId="0" fontId="28" fillId="0" borderId="58" xfId="0" applyFont="1" applyBorder="1" applyAlignment="1">
      <alignment vertical="center" wrapText="1" readingOrder="2"/>
    </xf>
    <xf numFmtId="0" fontId="38" fillId="0" borderId="0" xfId="0" applyFont="1" applyAlignment="1">
      <alignment horizontal="justify" vertical="center" readingOrder="2"/>
    </xf>
    <xf numFmtId="0" fontId="37" fillId="0" borderId="0" xfId="0" applyFont="1" applyAlignment="1">
      <alignment horizontal="justify" vertical="center" readingOrder="2"/>
    </xf>
    <xf numFmtId="1" fontId="13" fillId="0" borderId="37" xfId="0" applyNumberFormat="1" applyFont="1" applyFill="1" applyBorder="1" applyAlignment="1">
      <alignment horizontal="center" vertical="center" wrapText="1" readingOrder="2"/>
    </xf>
    <xf numFmtId="3" fontId="23" fillId="0" borderId="10" xfId="0" applyNumberFormat="1" applyFont="1" applyFill="1" applyBorder="1" applyAlignment="1">
      <alignment horizontal="center" vertical="center" wrapText="1" readingOrder="2"/>
    </xf>
    <xf numFmtId="4" fontId="23" fillId="0" borderId="0" xfId="0" applyNumberFormat="1" applyFont="1" applyFill="1" applyBorder="1" applyAlignment="1">
      <alignment horizontal="center" vertical="center" wrapText="1" readingOrder="2"/>
    </xf>
    <xf numFmtId="4" fontId="23" fillId="0" borderId="29" xfId="0" applyNumberFormat="1" applyFont="1" applyFill="1" applyBorder="1" applyAlignment="1">
      <alignment horizontal="center" vertical="center" wrapText="1" readingOrder="2"/>
    </xf>
    <xf numFmtId="0" fontId="14" fillId="0" borderId="10" xfId="0" applyFont="1" applyFill="1" applyBorder="1" applyAlignment="1">
      <alignment horizontal="center" vertical="center" wrapText="1" readingOrder="2"/>
    </xf>
    <xf numFmtId="0" fontId="16" fillId="0" borderId="91" xfId="0" applyFont="1" applyFill="1" applyBorder="1" applyAlignment="1">
      <alignment vertical="center" wrapText="1" readingOrder="2"/>
    </xf>
    <xf numFmtId="0" fontId="16" fillId="0" borderId="92" xfId="0" applyFont="1" applyFill="1" applyBorder="1" applyAlignment="1">
      <alignment vertical="center" wrapText="1" readingOrder="2"/>
    </xf>
    <xf numFmtId="9" fontId="0" fillId="0" borderId="78" xfId="0" applyNumberFormat="1" applyBorder="1" applyAlignment="1">
      <alignment horizontal="center" vertical="center"/>
    </xf>
    <xf numFmtId="0" fontId="0" fillId="0" borderId="79" xfId="0" applyBorder="1" applyAlignment="1">
      <alignment horizontal="center" vertical="center"/>
    </xf>
    <xf numFmtId="0" fontId="0" fillId="0" borderId="80" xfId="0" applyBorder="1" applyAlignment="1">
      <alignment horizontal="center" vertical="center"/>
    </xf>
    <xf numFmtId="0" fontId="26" fillId="0" borderId="0" xfId="0" applyFont="1" applyAlignment="1">
      <alignment horizontal="right"/>
    </xf>
    <xf numFmtId="9" fontId="0" fillId="0" borderId="71" xfId="0" applyNumberFormat="1" applyBorder="1" applyAlignment="1">
      <alignment horizontal="center" vertical="center"/>
    </xf>
    <xf numFmtId="9" fontId="0" fillId="0" borderId="72" xfId="0" applyNumberFormat="1" applyBorder="1" applyAlignment="1">
      <alignment horizontal="center" vertical="center"/>
    </xf>
    <xf numFmtId="0" fontId="28" fillId="0" borderId="71" xfId="0" applyFont="1" applyBorder="1" applyAlignment="1">
      <alignment horizontal="center" vertical="center" wrapText="1" readingOrder="2"/>
    </xf>
    <xf numFmtId="0" fontId="28" fillId="0" borderId="72" xfId="0" applyFont="1" applyBorder="1" applyAlignment="1">
      <alignment horizontal="center" vertical="center" wrapText="1" readingOrder="2"/>
    </xf>
    <xf numFmtId="4" fontId="21" fillId="0" borderId="38" xfId="0" applyNumberFormat="1" applyFont="1" applyBorder="1" applyAlignment="1">
      <alignment horizontal="center" vertical="center" wrapText="1"/>
    </xf>
    <xf numFmtId="4" fontId="21" fillId="0" borderId="51" xfId="0" applyNumberFormat="1" applyFont="1" applyBorder="1" applyAlignment="1">
      <alignment horizontal="center" vertical="center" wrapText="1"/>
    </xf>
    <xf numFmtId="3" fontId="28" fillId="0" borderId="81" xfId="0" applyNumberFormat="1" applyFont="1" applyBorder="1" applyAlignment="1">
      <alignment horizontal="center" vertical="center" wrapText="1" readingOrder="2"/>
    </xf>
    <xf numFmtId="3" fontId="28" fillId="0" borderId="82" xfId="0" applyNumberFormat="1" applyFont="1" applyBorder="1" applyAlignment="1">
      <alignment horizontal="center" vertical="center" wrapText="1" readingOrder="2"/>
    </xf>
    <xf numFmtId="9" fontId="28" fillId="0" borderId="53" xfId="1" applyFont="1" applyBorder="1" applyAlignment="1">
      <alignment horizontal="center" vertical="center" wrapText="1" readingOrder="2"/>
    </xf>
    <xf numFmtId="9" fontId="28" fillId="0" borderId="99" xfId="1" applyFont="1" applyBorder="1" applyAlignment="1">
      <alignment horizontal="center" vertical="center" wrapText="1" readingOrder="2"/>
    </xf>
    <xf numFmtId="9" fontId="28" fillId="0" borderId="100" xfId="1" applyFont="1" applyBorder="1" applyAlignment="1">
      <alignment horizontal="center" vertical="center" wrapText="1" readingOrder="2"/>
    </xf>
    <xf numFmtId="4" fontId="28" fillId="0" borderId="54" xfId="0" applyNumberFormat="1" applyFont="1" applyBorder="1" applyAlignment="1">
      <alignment horizontal="center" vertical="center" wrapText="1" readingOrder="2"/>
    </xf>
    <xf numFmtId="4" fontId="28" fillId="0" borderId="38" xfId="0" applyNumberFormat="1" applyFont="1" applyBorder="1" applyAlignment="1">
      <alignment horizontal="center" vertical="center" wrapText="1" readingOrder="2"/>
    </xf>
    <xf numFmtId="4" fontId="28" fillId="0" borderId="51" xfId="0" applyNumberFormat="1" applyFont="1" applyBorder="1" applyAlignment="1">
      <alignment horizontal="center" vertical="center" wrapText="1" readingOrder="2"/>
    </xf>
    <xf numFmtId="0" fontId="28" fillId="0" borderId="58" xfId="0" applyFont="1" applyBorder="1" applyAlignment="1">
      <alignment horizontal="center" vertical="center" wrapText="1" readingOrder="2"/>
    </xf>
    <xf numFmtId="0" fontId="28" fillId="0" borderId="71" xfId="0" applyFont="1" applyBorder="1" applyAlignment="1">
      <alignment horizontal="center" vertical="center" wrapText="1"/>
    </xf>
    <xf numFmtId="0" fontId="28" fillId="0" borderId="72" xfId="0" applyFont="1" applyBorder="1" applyAlignment="1">
      <alignment horizontal="center" vertical="center" wrapText="1"/>
    </xf>
    <xf numFmtId="3" fontId="28" fillId="0" borderId="76" xfId="0" applyNumberFormat="1" applyFont="1" applyBorder="1" applyAlignment="1">
      <alignment horizontal="center" vertical="center" wrapText="1" readingOrder="2"/>
    </xf>
    <xf numFmtId="3" fontId="28" fillId="0" borderId="77" xfId="0" applyNumberFormat="1" applyFont="1" applyBorder="1" applyAlignment="1">
      <alignment horizontal="center" vertical="center" wrapText="1" readingOrder="2"/>
    </xf>
    <xf numFmtId="0" fontId="28" fillId="0" borderId="58" xfId="0" applyFont="1" applyBorder="1" applyAlignment="1">
      <alignment horizontal="center" vertical="center" wrapText="1"/>
    </xf>
    <xf numFmtId="0" fontId="35" fillId="0" borderId="0" xfId="0" applyFont="1" applyAlignment="1">
      <alignment horizontal="right" vertical="top" wrapText="1" readingOrder="2"/>
    </xf>
    <xf numFmtId="0" fontId="28" fillId="0" borderId="83" xfId="0" applyFont="1" applyBorder="1" applyAlignment="1">
      <alignment horizontal="center" vertical="center" wrapText="1" readingOrder="2"/>
    </xf>
    <xf numFmtId="0" fontId="28" fillId="0" borderId="84" xfId="0" applyFont="1" applyBorder="1" applyAlignment="1">
      <alignment horizontal="center" vertical="center" wrapText="1" readingOrder="2"/>
    </xf>
    <xf numFmtId="0" fontId="28" fillId="0" borderId="102" xfId="0" applyFont="1" applyBorder="1" applyAlignment="1">
      <alignment horizontal="center" vertical="center" wrapText="1" readingOrder="2"/>
    </xf>
    <xf numFmtId="0" fontId="28" fillId="0" borderId="103" xfId="0" applyFont="1" applyBorder="1" applyAlignment="1">
      <alignment horizontal="center" vertical="center" wrapText="1" readingOrder="2"/>
    </xf>
    <xf numFmtId="3" fontId="28" fillId="0" borderId="88" xfId="0" applyNumberFormat="1" applyFont="1" applyBorder="1" applyAlignment="1">
      <alignment horizontal="center" vertical="center" wrapText="1" readingOrder="2"/>
    </xf>
    <xf numFmtId="0" fontId="22" fillId="0" borderId="0" xfId="0" applyFont="1" applyAlignment="1">
      <alignment horizontal="center" wrapText="1"/>
    </xf>
    <xf numFmtId="0" fontId="0" fillId="0" borderId="75" xfId="0" applyBorder="1" applyAlignment="1">
      <alignment horizontal="center" vertical="center"/>
    </xf>
    <xf numFmtId="0" fontId="0" fillId="0" borderId="28" xfId="0" applyBorder="1" applyAlignment="1">
      <alignment horizontal="center"/>
    </xf>
    <xf numFmtId="0" fontId="0" fillId="0" borderId="20" xfId="0" applyBorder="1" applyAlignment="1">
      <alignment horizontal="center"/>
    </xf>
    <xf numFmtId="0" fontId="27" fillId="0" borderId="42" xfId="0" applyFont="1" applyBorder="1" applyAlignment="1">
      <alignment horizontal="center" vertical="center" wrapText="1"/>
    </xf>
    <xf numFmtId="0" fontId="27" fillId="0" borderId="74" xfId="0" applyFont="1" applyBorder="1" applyAlignment="1">
      <alignment horizontal="center" vertical="center" wrapText="1"/>
    </xf>
    <xf numFmtId="3" fontId="28" fillId="0" borderId="54" xfId="0" applyNumberFormat="1" applyFont="1" applyBorder="1" applyAlignment="1">
      <alignment horizontal="center" vertical="center" readingOrder="2"/>
    </xf>
    <xf numFmtId="3" fontId="28" fillId="0" borderId="38" xfId="0" applyNumberFormat="1" applyFont="1" applyBorder="1" applyAlignment="1">
      <alignment horizontal="center" vertical="center" readingOrder="2"/>
    </xf>
    <xf numFmtId="3" fontId="28" fillId="0" borderId="51" xfId="0" applyNumberFormat="1" applyFont="1" applyBorder="1" applyAlignment="1">
      <alignment horizontal="center" vertical="center" readingOrder="2"/>
    </xf>
    <xf numFmtId="0" fontId="28" fillId="0" borderId="85" xfId="0" applyFont="1" applyBorder="1" applyAlignment="1">
      <alignment horizontal="center" vertical="center" wrapText="1" readingOrder="2"/>
    </xf>
    <xf numFmtId="0" fontId="28" fillId="0" borderId="86" xfId="0" applyFont="1" applyBorder="1" applyAlignment="1">
      <alignment horizontal="center" vertical="center" wrapText="1" readingOrder="2"/>
    </xf>
    <xf numFmtId="3" fontId="28" fillId="0" borderId="54" xfId="0" applyNumberFormat="1" applyFont="1" applyBorder="1" applyAlignment="1">
      <alignment horizontal="center" vertical="center" wrapText="1" readingOrder="2"/>
    </xf>
    <xf numFmtId="3" fontId="28" fillId="0" borderId="38" xfId="0" applyNumberFormat="1" applyFont="1" applyBorder="1" applyAlignment="1">
      <alignment horizontal="center" vertical="center" wrapText="1" readingOrder="2"/>
    </xf>
    <xf numFmtId="3" fontId="28" fillId="0" borderId="51" xfId="0" applyNumberFormat="1" applyFont="1" applyBorder="1" applyAlignment="1">
      <alignment horizontal="center" vertical="center" wrapText="1" readingOrder="2"/>
    </xf>
    <xf numFmtId="3" fontId="28" fillId="0" borderId="55" xfId="0" applyNumberFormat="1" applyFont="1" applyBorder="1" applyAlignment="1">
      <alignment horizontal="center" vertical="center" wrapText="1" readingOrder="2"/>
    </xf>
    <xf numFmtId="3" fontId="28" fillId="0" borderId="69" xfId="0" applyNumberFormat="1" applyFont="1" applyBorder="1" applyAlignment="1">
      <alignment horizontal="center" vertical="center" wrapText="1" readingOrder="2"/>
    </xf>
    <xf numFmtId="3" fontId="28" fillId="0" borderId="70" xfId="0" applyNumberFormat="1" applyFont="1" applyBorder="1" applyAlignment="1">
      <alignment horizontal="center" vertical="center" wrapText="1" readingOrder="2"/>
    </xf>
    <xf numFmtId="9" fontId="0" fillId="0" borderId="73" xfId="0" applyNumberFormat="1" applyBorder="1" applyAlignment="1">
      <alignment horizontal="center" vertical="center"/>
    </xf>
    <xf numFmtId="3" fontId="28" fillId="0" borderId="87" xfId="0" applyNumberFormat="1" applyFont="1" applyBorder="1" applyAlignment="1">
      <alignment horizontal="center" vertical="center" wrapText="1" readingOrder="2"/>
    </xf>
    <xf numFmtId="9" fontId="28" fillId="0" borderId="67" xfId="1" applyFont="1" applyBorder="1" applyAlignment="1">
      <alignment horizontal="center" vertical="center" wrapText="1"/>
    </xf>
    <xf numFmtId="9" fontId="28" fillId="0" borderId="68" xfId="1" applyFont="1" applyBorder="1" applyAlignment="1">
      <alignment horizontal="center" vertical="center" wrapText="1"/>
    </xf>
    <xf numFmtId="9" fontId="28" fillId="0" borderId="62" xfId="1" applyFont="1" applyBorder="1" applyAlignment="1">
      <alignment horizontal="center" vertical="center" wrapText="1"/>
    </xf>
    <xf numFmtId="9" fontId="28" fillId="0" borderId="53" xfId="1" applyFont="1" applyBorder="1" applyAlignment="1">
      <alignment horizontal="center" vertical="center" wrapText="1"/>
    </xf>
    <xf numFmtId="9" fontId="28" fillId="0" borderId="99" xfId="1" applyFont="1" applyBorder="1" applyAlignment="1">
      <alignment horizontal="center" vertical="center" wrapText="1"/>
    </xf>
    <xf numFmtId="4" fontId="21" fillId="0" borderId="54" xfId="0" applyNumberFormat="1" applyFont="1" applyBorder="1" applyAlignment="1">
      <alignment horizontal="center" vertical="center" readingOrder="2"/>
    </xf>
    <xf numFmtId="4" fontId="21" fillId="0" borderId="38" xfId="0" applyNumberFormat="1" applyFont="1" applyBorder="1" applyAlignment="1">
      <alignment horizontal="center" vertical="center" readingOrder="2"/>
    </xf>
    <xf numFmtId="4" fontId="21" fillId="0" borderId="51" xfId="0" applyNumberFormat="1" applyFont="1" applyBorder="1" applyAlignment="1">
      <alignment horizontal="center" vertical="center" readingOrder="2"/>
    </xf>
    <xf numFmtId="4" fontId="21" fillId="0" borderId="54" xfId="0" applyNumberFormat="1" applyFont="1" applyBorder="1" applyAlignment="1">
      <alignment horizontal="center" vertical="center" wrapText="1"/>
    </xf>
    <xf numFmtId="0" fontId="28" fillId="0" borderId="71" xfId="0" applyFont="1" applyFill="1" applyBorder="1" applyAlignment="1">
      <alignment horizontal="center" vertical="center" wrapText="1" readingOrder="2"/>
    </xf>
    <xf numFmtId="0" fontId="28" fillId="0" borderId="72" xfId="0" applyFont="1" applyFill="1" applyBorder="1" applyAlignment="1">
      <alignment horizontal="center" vertical="center" wrapText="1" readingOrder="2"/>
    </xf>
    <xf numFmtId="0" fontId="28" fillId="0" borderId="73" xfId="0" applyFont="1" applyFill="1" applyBorder="1" applyAlignment="1">
      <alignment horizontal="center" vertical="center" wrapText="1" readingOrder="2"/>
    </xf>
    <xf numFmtId="0" fontId="28" fillId="0" borderId="73" xfId="0" applyFont="1" applyBorder="1" applyAlignment="1">
      <alignment horizontal="center" vertical="center" wrapText="1" readingOrder="2"/>
    </xf>
    <xf numFmtId="0" fontId="11" fillId="0" borderId="18" xfId="0" applyFont="1" applyFill="1" applyBorder="1" applyAlignment="1">
      <alignment horizontal="center" vertical="center" wrapText="1" readingOrder="2"/>
    </xf>
    <xf numFmtId="0" fontId="11" fillId="0" borderId="9" xfId="0" applyFont="1" applyFill="1" applyBorder="1" applyAlignment="1">
      <alignment horizontal="center" vertical="center" wrapText="1" readingOrder="2"/>
    </xf>
    <xf numFmtId="0" fontId="11" fillId="0" borderId="5" xfId="0" applyFont="1" applyFill="1" applyBorder="1" applyAlignment="1">
      <alignment horizontal="center" vertical="center" wrapText="1" readingOrder="2"/>
    </xf>
    <xf numFmtId="0" fontId="11" fillId="0" borderId="4" xfId="0" applyFont="1" applyFill="1" applyBorder="1" applyAlignment="1">
      <alignment horizontal="center" vertical="center" wrapText="1" readingOrder="2"/>
    </xf>
    <xf numFmtId="0" fontId="11" fillId="0" borderId="13" xfId="0" applyFont="1" applyFill="1" applyBorder="1" applyAlignment="1">
      <alignment horizontal="center" vertical="center" wrapText="1" readingOrder="2"/>
    </xf>
    <xf numFmtId="0" fontId="11" fillId="0" borderId="14" xfId="0" applyFont="1" applyFill="1" applyBorder="1" applyAlignment="1">
      <alignment horizontal="center" vertical="center" wrapText="1" readingOrder="2"/>
    </xf>
    <xf numFmtId="0" fontId="16" fillId="0" borderId="90" xfId="0" applyFont="1" applyFill="1" applyBorder="1" applyAlignment="1">
      <alignment horizontal="center" vertical="center" wrapText="1" readingOrder="2"/>
    </xf>
    <xf numFmtId="0" fontId="16" fillId="0" borderId="92" xfId="0" applyFont="1" applyFill="1" applyBorder="1" applyAlignment="1">
      <alignment horizontal="center" vertical="center" wrapText="1" readingOrder="2"/>
    </xf>
    <xf numFmtId="0" fontId="10" fillId="0" borderId="5" xfId="0" applyFont="1" applyFill="1" applyBorder="1" applyAlignment="1">
      <alignment horizontal="right" vertical="top" wrapText="1" readingOrder="2"/>
    </xf>
    <xf numFmtId="0" fontId="10" fillId="0" borderId="6" xfId="0" applyFont="1" applyFill="1" applyBorder="1" applyAlignment="1">
      <alignment horizontal="right" vertical="top" wrapText="1" readingOrder="2"/>
    </xf>
    <xf numFmtId="0" fontId="10" fillId="0" borderId="4" xfId="0" applyFont="1" applyFill="1" applyBorder="1" applyAlignment="1">
      <alignment horizontal="right" vertical="top" wrapText="1" readingOrder="2"/>
    </xf>
    <xf numFmtId="0" fontId="10" fillId="0" borderId="13" xfId="0" applyFont="1" applyFill="1" applyBorder="1" applyAlignment="1">
      <alignment horizontal="right" vertical="top" wrapText="1" readingOrder="2"/>
    </xf>
    <xf numFmtId="0" fontId="10" fillId="0" borderId="1" xfId="0" applyFont="1" applyFill="1" applyBorder="1" applyAlignment="1">
      <alignment horizontal="right" vertical="top" wrapText="1" readingOrder="2"/>
    </xf>
    <xf numFmtId="0" fontId="10" fillId="0" borderId="14" xfId="0" applyFont="1" applyFill="1" applyBorder="1" applyAlignment="1">
      <alignment horizontal="right" vertical="top" wrapText="1" readingOrder="2"/>
    </xf>
    <xf numFmtId="0" fontId="11" fillId="0" borderId="89" xfId="0" applyFont="1" applyFill="1" applyBorder="1" applyAlignment="1">
      <alignment horizontal="center" vertical="center" wrapText="1" readingOrder="2"/>
    </xf>
    <xf numFmtId="0" fontId="11" fillId="0" borderId="3" xfId="0" applyFont="1" applyFill="1" applyBorder="1" applyAlignment="1">
      <alignment horizontal="center" vertical="center" wrapText="1" readingOrder="2"/>
    </xf>
    <xf numFmtId="0" fontId="16" fillId="0" borderId="91" xfId="0" applyFont="1" applyFill="1" applyBorder="1" applyAlignment="1">
      <alignment horizontal="center" vertical="center" wrapText="1" readingOrder="2"/>
    </xf>
    <xf numFmtId="0" fontId="33" fillId="0" borderId="18" xfId="0" applyFont="1" applyFill="1" applyBorder="1" applyAlignment="1">
      <alignment horizontal="center" vertical="center" wrapText="1"/>
    </xf>
    <xf numFmtId="0" fontId="33" fillId="0" borderId="37" xfId="0" applyFont="1" applyFill="1" applyBorder="1" applyAlignment="1">
      <alignment horizontal="center" vertical="center" wrapText="1"/>
    </xf>
    <xf numFmtId="0" fontId="33" fillId="0" borderId="9" xfId="0" applyFont="1" applyFill="1" applyBorder="1" applyAlignment="1">
      <alignment horizontal="center" vertical="center" wrapText="1"/>
    </xf>
    <xf numFmtId="0" fontId="11" fillId="0" borderId="18" xfId="0" applyFont="1" applyFill="1" applyBorder="1" applyAlignment="1">
      <alignment horizontal="center" vertical="center"/>
    </xf>
    <xf numFmtId="0" fontId="11" fillId="0" borderId="37" xfId="0" applyFont="1" applyFill="1" applyBorder="1" applyAlignment="1">
      <alignment horizontal="center" vertical="center"/>
    </xf>
    <xf numFmtId="0" fontId="11" fillId="0" borderId="9" xfId="0" applyFont="1" applyFill="1" applyBorder="1" applyAlignment="1">
      <alignment horizontal="center" vertical="center"/>
    </xf>
    <xf numFmtId="0" fontId="17" fillId="0" borderId="89" xfId="0" applyFont="1" applyFill="1" applyBorder="1" applyAlignment="1">
      <alignment horizontal="center" vertical="center" wrapText="1"/>
    </xf>
    <xf numFmtId="0" fontId="17" fillId="0" borderId="29" xfId="0" applyFont="1" applyFill="1" applyBorder="1" applyAlignment="1">
      <alignment horizontal="center" vertical="center" wrapText="1"/>
    </xf>
    <xf numFmtId="0" fontId="17" fillId="0" borderId="3" xfId="0" applyFont="1" applyFill="1" applyBorder="1" applyAlignment="1">
      <alignment horizontal="center" vertical="center" wrapText="1"/>
    </xf>
    <xf numFmtId="0" fontId="11" fillId="0" borderId="90" xfId="0" applyFont="1" applyFill="1" applyBorder="1" applyAlignment="1">
      <alignment horizontal="center" vertical="center" wrapText="1"/>
    </xf>
    <xf numFmtId="0" fontId="11" fillId="0" borderId="91" xfId="0" applyFont="1" applyFill="1" applyBorder="1" applyAlignment="1">
      <alignment horizontal="center" vertical="center" wrapText="1"/>
    </xf>
    <xf numFmtId="0" fontId="11" fillId="0" borderId="92" xfId="0" applyFont="1" applyFill="1" applyBorder="1" applyAlignment="1">
      <alignment horizontal="center" vertical="center" wrapText="1"/>
    </xf>
    <xf numFmtId="0" fontId="7" fillId="0" borderId="96" xfId="0" applyFont="1" applyFill="1" applyBorder="1" applyAlignment="1">
      <alignment horizontal="center" vertical="center" wrapText="1"/>
    </xf>
    <xf numFmtId="0" fontId="7" fillId="0" borderId="92" xfId="0" applyFont="1" applyFill="1" applyBorder="1" applyAlignment="1">
      <alignment horizontal="center" vertical="center" wrapText="1"/>
    </xf>
    <xf numFmtId="0" fontId="17" fillId="0" borderId="27" xfId="0" applyFont="1" applyBorder="1" applyAlignment="1">
      <alignment horizontal="center" vertical="center" wrapText="1" readingOrder="2"/>
    </xf>
    <xf numFmtId="0" fontId="17" fillId="0" borderId="21" xfId="0" applyFont="1" applyBorder="1" applyAlignment="1">
      <alignment horizontal="center" vertical="center" wrapText="1" readingOrder="2"/>
    </xf>
    <xf numFmtId="0" fontId="7" fillId="0" borderId="97" xfId="0" applyFont="1" applyFill="1" applyBorder="1" applyAlignment="1">
      <alignment horizontal="center" vertical="center" wrapText="1"/>
    </xf>
    <xf numFmtId="0" fontId="11" fillId="0" borderId="17" xfId="0" applyFont="1" applyFill="1" applyBorder="1" applyAlignment="1">
      <alignment horizontal="left" vertical="center"/>
    </xf>
    <xf numFmtId="0" fontId="11" fillId="0" borderId="11" xfId="0" applyFont="1" applyFill="1" applyBorder="1" applyAlignment="1">
      <alignment horizontal="left" vertical="center"/>
    </xf>
    <xf numFmtId="0" fontId="10" fillId="0" borderId="5" xfId="0" applyFont="1" applyFill="1" applyBorder="1" applyAlignment="1">
      <alignment horizontal="center" vertical="top" wrapText="1" readingOrder="2"/>
    </xf>
    <xf numFmtId="0" fontId="10" fillId="0" borderId="6" xfId="0" applyFont="1" applyFill="1" applyBorder="1" applyAlignment="1">
      <alignment horizontal="center" vertical="top" wrapText="1" readingOrder="2"/>
    </xf>
    <xf numFmtId="0" fontId="10" fillId="0" borderId="4" xfId="0" applyFont="1" applyFill="1" applyBorder="1" applyAlignment="1">
      <alignment horizontal="center" vertical="top" wrapText="1" readingOrder="2"/>
    </xf>
    <xf numFmtId="0" fontId="10" fillId="0" borderId="13" xfId="0" applyFont="1" applyFill="1" applyBorder="1" applyAlignment="1">
      <alignment horizontal="center" vertical="top" wrapText="1" readingOrder="2"/>
    </xf>
    <xf numFmtId="0" fontId="10" fillId="0" borderId="1" xfId="0" applyFont="1" applyFill="1" applyBorder="1" applyAlignment="1">
      <alignment horizontal="center" vertical="top" wrapText="1" readingOrder="2"/>
    </xf>
    <xf numFmtId="0" fontId="10" fillId="0" borderId="14" xfId="0" applyFont="1" applyFill="1" applyBorder="1" applyAlignment="1">
      <alignment horizontal="center" vertical="top" wrapText="1" readingOrder="2"/>
    </xf>
    <xf numFmtId="0" fontId="8" fillId="0" borderId="95" xfId="0" applyFont="1" applyFill="1" applyBorder="1" applyAlignment="1">
      <alignment horizontal="center" vertical="center" wrapText="1"/>
    </xf>
    <xf numFmtId="0" fontId="8" fillId="0" borderId="40" xfId="0" applyFont="1" applyFill="1" applyBorder="1" applyAlignment="1">
      <alignment horizontal="center" vertical="center" wrapText="1"/>
    </xf>
    <xf numFmtId="0" fontId="17" fillId="0" borderId="5" xfId="0" applyFont="1" applyFill="1" applyBorder="1" applyAlignment="1">
      <alignment horizontal="center" vertical="center" readingOrder="2"/>
    </xf>
    <xf numFmtId="0" fontId="17" fillId="0" borderId="4" xfId="0" applyFont="1" applyFill="1" applyBorder="1" applyAlignment="1">
      <alignment horizontal="center" vertical="center" readingOrder="2"/>
    </xf>
    <xf numFmtId="0" fontId="17" fillId="0" borderId="13" xfId="0" applyFont="1" applyFill="1" applyBorder="1" applyAlignment="1">
      <alignment horizontal="center" vertical="center" readingOrder="2"/>
    </xf>
    <xf numFmtId="0" fontId="17" fillId="0" borderId="14" xfId="0" applyFont="1" applyFill="1" applyBorder="1" applyAlignment="1">
      <alignment horizontal="center" vertical="center" readingOrder="2"/>
    </xf>
    <xf numFmtId="0" fontId="17" fillId="0" borderId="56" xfId="0" applyFont="1" applyBorder="1" applyAlignment="1">
      <alignment horizontal="center" vertical="center" wrapText="1" readingOrder="2"/>
    </xf>
    <xf numFmtId="0" fontId="7" fillId="0" borderId="90" xfId="0" applyFont="1" applyFill="1" applyBorder="1" applyAlignment="1">
      <alignment horizontal="center" vertical="center" wrapText="1"/>
    </xf>
    <xf numFmtId="0" fontId="11" fillId="0" borderId="4"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4" xfId="0" applyFont="1" applyFill="1" applyBorder="1" applyAlignment="1">
      <alignment horizontal="center" vertical="center"/>
    </xf>
    <xf numFmtId="0" fontId="11" fillId="0" borderId="5"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13" xfId="0" applyFont="1" applyFill="1" applyBorder="1" applyAlignment="1">
      <alignment horizontal="center" vertical="center"/>
    </xf>
    <xf numFmtId="0" fontId="11" fillId="0" borderId="98" xfId="0" applyFont="1" applyFill="1" applyBorder="1" applyAlignment="1">
      <alignment horizontal="center" vertical="center" wrapText="1"/>
    </xf>
    <xf numFmtId="0" fontId="11" fillId="0" borderId="38"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8" fillId="0" borderId="94" xfId="0" applyFont="1" applyFill="1" applyBorder="1" applyAlignment="1">
      <alignment horizontal="center" vertical="center" wrapText="1"/>
    </xf>
    <xf numFmtId="2" fontId="24" fillId="0" borderId="18" xfId="0" applyNumberFormat="1" applyFont="1" applyFill="1" applyBorder="1" applyAlignment="1">
      <alignment horizontal="center" vertical="center" wrapText="1"/>
    </xf>
    <xf numFmtId="2" fontId="24" fillId="0" borderId="22" xfId="0" applyNumberFormat="1" applyFont="1" applyFill="1" applyBorder="1" applyAlignment="1">
      <alignment horizontal="center" vertical="center" wrapText="1"/>
    </xf>
    <xf numFmtId="2" fontId="20" fillId="0" borderId="57" xfId="0" applyNumberFormat="1" applyFont="1" applyFill="1" applyBorder="1" applyAlignment="1">
      <alignment horizontal="center" vertical="center" wrapText="1"/>
    </xf>
    <xf numFmtId="2" fontId="20" fillId="0" borderId="3" xfId="0" applyNumberFormat="1" applyFont="1" applyFill="1" applyBorder="1" applyAlignment="1">
      <alignment horizontal="center" vertical="center" wrapText="1"/>
    </xf>
    <xf numFmtId="2" fontId="20" fillId="0" borderId="26" xfId="0" applyNumberFormat="1" applyFont="1" applyFill="1" applyBorder="1" applyAlignment="1">
      <alignment horizontal="center" vertical="center" wrapText="1"/>
    </xf>
    <xf numFmtId="2" fontId="20" fillId="0" borderId="89" xfId="0" applyNumberFormat="1" applyFont="1" applyFill="1" applyBorder="1" applyAlignment="1">
      <alignment horizontal="center" vertical="center" wrapText="1"/>
    </xf>
    <xf numFmtId="2" fontId="24" fillId="0" borderId="93" xfId="0" applyNumberFormat="1" applyFont="1" applyFill="1" applyBorder="1" applyAlignment="1">
      <alignment horizontal="center" vertical="center" wrapText="1"/>
    </xf>
    <xf numFmtId="2" fontId="24" fillId="0" borderId="9" xfId="0" applyNumberFormat="1" applyFont="1" applyFill="1" applyBorder="1" applyAlignment="1">
      <alignment horizontal="center" vertical="center" wrapText="1"/>
    </xf>
  </cellXfs>
  <cellStyles count="2">
    <cellStyle name="Normal" xfId="0" builtinId="0"/>
    <cellStyle name="Percent" xfId="1" builtinId="5"/>
  </cellStyles>
  <dxfs count="4">
    <dxf>
      <font>
        <b/>
        <i val="0"/>
        <condense val="0"/>
        <extend val="0"/>
      </font>
      <fill>
        <patternFill>
          <bgColor indexed="14"/>
        </patternFill>
      </fill>
    </dxf>
    <dxf>
      <font>
        <b/>
        <i val="0"/>
        <condense val="0"/>
        <extend val="0"/>
      </font>
      <fill>
        <patternFill>
          <bgColor indexed="14"/>
        </patternFill>
      </fill>
    </dxf>
    <dxf>
      <font>
        <b/>
        <i/>
        <condense val="0"/>
        <extend val="0"/>
        <u val="double"/>
      </font>
      <fill>
        <patternFill>
          <bgColor indexed="10"/>
        </patternFill>
      </fill>
    </dxf>
    <dxf>
      <fill>
        <patternFill>
          <bgColor indexed="47"/>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44"/>
  <sheetViews>
    <sheetView rightToLeft="1" tabSelected="1" view="pageBreakPreview" zoomScale="120" zoomScaleNormal="70" zoomScaleSheetLayoutView="120" workbookViewId="0">
      <pane ySplit="3" topLeftCell="A4" activePane="bottomLeft" state="frozen"/>
      <selection activeCell="B27" sqref="B27"/>
      <selection pane="bottomLeft" activeCell="C16" sqref="C16:C18"/>
    </sheetView>
  </sheetViews>
  <sheetFormatPr defaultRowHeight="14" x14ac:dyDescent="0.3"/>
  <cols>
    <col min="1" max="1" width="11.26953125" customWidth="1"/>
    <col min="2" max="2" width="35.26953125" customWidth="1"/>
    <col min="3" max="3" width="25.453125" customWidth="1"/>
    <col min="4" max="4" width="20.54296875" customWidth="1"/>
    <col min="5" max="5" width="8.453125" style="131" customWidth="1"/>
    <col min="6" max="6" width="7.453125" customWidth="1"/>
    <col min="7" max="7" width="8.453125" style="103" customWidth="1"/>
    <col min="8" max="8" width="11.7265625" customWidth="1"/>
    <col min="9" max="9" width="9.7265625" customWidth="1"/>
    <col min="10" max="10" width="7.453125" style="129" bestFit="1" customWidth="1"/>
    <col min="11" max="11" width="8.54296875" style="129" customWidth="1"/>
    <col min="12" max="12" width="9.1796875" style="76" customWidth="1"/>
  </cols>
  <sheetData>
    <row r="1" spans="1:14" ht="16.5" x14ac:dyDescent="0.35">
      <c r="A1" s="188" t="s">
        <v>46</v>
      </c>
      <c r="B1" s="188"/>
      <c r="C1" s="188"/>
      <c r="D1" s="123"/>
      <c r="E1" s="124"/>
      <c r="F1" s="124"/>
      <c r="G1" s="132"/>
      <c r="H1" s="124"/>
      <c r="I1" s="124"/>
      <c r="J1" s="127"/>
      <c r="K1" s="128"/>
      <c r="L1" s="148" t="s">
        <v>69</v>
      </c>
      <c r="M1" s="149">
        <v>7</v>
      </c>
    </row>
    <row r="2" spans="1:14" ht="14.5" thickBot="1" x14ac:dyDescent="0.35">
      <c r="L2" s="148" t="s">
        <v>70</v>
      </c>
      <c r="M2" s="149">
        <v>10</v>
      </c>
    </row>
    <row r="3" spans="1:14" s="106" customFormat="1" ht="31.5" customHeight="1" thickBot="1" x14ac:dyDescent="0.3">
      <c r="A3" s="107" t="s">
        <v>47</v>
      </c>
      <c r="B3" s="107" t="s">
        <v>48</v>
      </c>
      <c r="C3" s="108" t="s">
        <v>57</v>
      </c>
      <c r="D3" s="219" t="s">
        <v>49</v>
      </c>
      <c r="E3" s="220"/>
      <c r="F3" s="109" t="s">
        <v>3</v>
      </c>
      <c r="G3" s="133" t="s">
        <v>50</v>
      </c>
      <c r="H3" s="110" t="s">
        <v>51</v>
      </c>
      <c r="I3" s="110" t="s">
        <v>44</v>
      </c>
      <c r="J3" s="110" t="s">
        <v>52</v>
      </c>
      <c r="K3" s="154" t="s">
        <v>53</v>
      </c>
      <c r="L3" s="153" t="s">
        <v>71</v>
      </c>
      <c r="M3" s="149">
        <f>M2-M1</f>
        <v>3</v>
      </c>
    </row>
    <row r="4" spans="1:14" s="113" customFormat="1" ht="14.25" customHeight="1" thickBot="1" x14ac:dyDescent="0.3">
      <c r="C4" s="141"/>
      <c r="D4" s="111"/>
      <c r="E4" s="112"/>
      <c r="F4" s="142"/>
      <c r="G4" s="143"/>
      <c r="H4" s="144"/>
      <c r="I4" s="144"/>
      <c r="J4" s="144"/>
      <c r="K4" s="145"/>
      <c r="L4" s="76"/>
    </row>
    <row r="5" spans="1:14" s="113" customFormat="1" x14ac:dyDescent="0.25">
      <c r="A5" s="191" t="s">
        <v>54</v>
      </c>
      <c r="B5" s="191" t="s">
        <v>107</v>
      </c>
      <c r="C5" s="243" t="s">
        <v>76</v>
      </c>
      <c r="D5" s="111" t="s">
        <v>78</v>
      </c>
      <c r="E5" s="112" t="s">
        <v>62</v>
      </c>
      <c r="F5" s="234">
        <v>0.7</v>
      </c>
      <c r="G5" s="226"/>
      <c r="H5" s="200">
        <f>IF(G5&lt;J5,0,IF(G5=J5,$M$1,IF(G5&gt;K5,$M$2,$M$3/(K5-J5)*(G5-J5)+$M$1)))</f>
        <v>0</v>
      </c>
      <c r="I5" s="242"/>
      <c r="J5" s="226">
        <v>3</v>
      </c>
      <c r="K5" s="229">
        <v>5</v>
      </c>
      <c r="L5" s="189">
        <f>SUM(F5:F8)</f>
        <v>0.7</v>
      </c>
    </row>
    <row r="6" spans="1:14" s="113" customFormat="1" x14ac:dyDescent="0.25">
      <c r="A6" s="192"/>
      <c r="B6" s="192"/>
      <c r="C6" s="244"/>
      <c r="D6" s="114" t="s">
        <v>77</v>
      </c>
      <c r="E6" s="115">
        <v>5</v>
      </c>
      <c r="F6" s="235"/>
      <c r="G6" s="227"/>
      <c r="H6" s="201"/>
      <c r="I6" s="193"/>
      <c r="J6" s="227"/>
      <c r="K6" s="230"/>
      <c r="L6" s="190"/>
    </row>
    <row r="7" spans="1:14" s="113" customFormat="1" x14ac:dyDescent="0.25">
      <c r="A7" s="192"/>
      <c r="B7" s="192"/>
      <c r="C7" s="244"/>
      <c r="D7" s="114">
        <v>4</v>
      </c>
      <c r="E7" s="116">
        <v>7.5</v>
      </c>
      <c r="F7" s="235"/>
      <c r="G7" s="227"/>
      <c r="H7" s="201"/>
      <c r="I7" s="193"/>
      <c r="J7" s="227"/>
      <c r="K7" s="230"/>
      <c r="L7" s="190"/>
    </row>
    <row r="8" spans="1:14" s="113" customFormat="1" ht="14.5" thickBot="1" x14ac:dyDescent="0.3">
      <c r="A8" s="246"/>
      <c r="B8" s="246"/>
      <c r="C8" s="245"/>
      <c r="D8" s="117" t="s">
        <v>85</v>
      </c>
      <c r="E8" s="118">
        <v>10</v>
      </c>
      <c r="F8" s="236"/>
      <c r="G8" s="228"/>
      <c r="H8" s="202"/>
      <c r="I8" s="193"/>
      <c r="J8" s="228"/>
      <c r="K8" s="231"/>
      <c r="L8" s="190"/>
    </row>
    <row r="9" spans="1:14" ht="24.75" customHeight="1" x14ac:dyDescent="0.25">
      <c r="A9" s="191" t="s">
        <v>37</v>
      </c>
      <c r="B9" s="204" t="s">
        <v>81</v>
      </c>
      <c r="C9" s="204" t="s">
        <v>55</v>
      </c>
      <c r="D9" s="224" t="s">
        <v>72</v>
      </c>
      <c r="E9" s="225"/>
      <c r="F9" s="155">
        <v>0.1</v>
      </c>
      <c r="G9" s="156"/>
      <c r="H9" s="157">
        <f>G9*F9</f>
        <v>0</v>
      </c>
      <c r="I9" s="242"/>
      <c r="J9" s="233"/>
      <c r="K9" s="214"/>
      <c r="L9" s="185">
        <f>SUM(F9:F11)</f>
        <v>0.30000000000000004</v>
      </c>
    </row>
    <row r="10" spans="1:14" ht="24.75" customHeight="1" x14ac:dyDescent="0.25">
      <c r="A10" s="192"/>
      <c r="B10" s="205"/>
      <c r="C10" s="205"/>
      <c r="D10" s="210" t="s">
        <v>73</v>
      </c>
      <c r="E10" s="211"/>
      <c r="F10" s="150">
        <v>0.1</v>
      </c>
      <c r="G10" s="151"/>
      <c r="H10" s="152">
        <f>G10*F10</f>
        <v>0</v>
      </c>
      <c r="I10" s="193"/>
      <c r="J10" s="195"/>
      <c r="K10" s="206"/>
      <c r="L10" s="186"/>
    </row>
    <row r="11" spans="1:14" ht="24.75" customHeight="1" thickBot="1" x14ac:dyDescent="0.3">
      <c r="A11" s="192"/>
      <c r="B11" s="205"/>
      <c r="C11" s="205"/>
      <c r="D11" s="212" t="s">
        <v>74</v>
      </c>
      <c r="E11" s="213"/>
      <c r="F11" s="158">
        <v>0.1</v>
      </c>
      <c r="G11" s="126"/>
      <c r="H11" s="125">
        <f>G11*F11</f>
        <v>0</v>
      </c>
      <c r="I11" s="194"/>
      <c r="J11" s="196"/>
      <c r="K11" s="207"/>
      <c r="L11" s="187"/>
    </row>
    <row r="12" spans="1:14" s="119" customFormat="1" x14ac:dyDescent="0.25">
      <c r="A12" s="203" t="s">
        <v>38</v>
      </c>
      <c r="B12" s="203" t="s">
        <v>58</v>
      </c>
      <c r="C12" s="203" t="s">
        <v>108</v>
      </c>
      <c r="D12" s="172" t="s">
        <v>78</v>
      </c>
      <c r="E12" s="173">
        <v>0</v>
      </c>
      <c r="F12" s="197">
        <v>0.4</v>
      </c>
      <c r="G12" s="221"/>
      <c r="H12" s="200">
        <f>IF(G12&lt;J12,0,IF(G12=J12,$M$1,IF(G12&gt;K12,$M$2,$M$3/(K12-J12)*(G12-J12)+$M$1)))</f>
        <v>0</v>
      </c>
      <c r="I12" s="239">
        <f>H12*F12+H16*F16</f>
        <v>0</v>
      </c>
      <c r="J12" s="226">
        <v>3</v>
      </c>
      <c r="K12" s="229">
        <v>8</v>
      </c>
      <c r="L12" s="189">
        <f>SUM(F12:F18)</f>
        <v>0.7</v>
      </c>
    </row>
    <row r="13" spans="1:14" s="119" customFormat="1" x14ac:dyDescent="0.25">
      <c r="A13" s="203"/>
      <c r="B13" s="203"/>
      <c r="C13" s="203"/>
      <c r="D13" s="172" t="s">
        <v>77</v>
      </c>
      <c r="E13" s="173">
        <v>5</v>
      </c>
      <c r="F13" s="198"/>
      <c r="G13" s="222"/>
      <c r="H13" s="201"/>
      <c r="I13" s="240"/>
      <c r="J13" s="227"/>
      <c r="K13" s="230"/>
      <c r="L13" s="190"/>
    </row>
    <row r="14" spans="1:14" ht="28" x14ac:dyDescent="0.35">
      <c r="A14" s="203"/>
      <c r="B14" s="203"/>
      <c r="C14" s="203"/>
      <c r="D14" s="172" t="s">
        <v>80</v>
      </c>
      <c r="E14" s="174" t="s">
        <v>86</v>
      </c>
      <c r="F14" s="198"/>
      <c r="G14" s="222"/>
      <c r="H14" s="201"/>
      <c r="I14" s="240"/>
      <c r="J14" s="227"/>
      <c r="K14" s="230"/>
      <c r="L14" s="190"/>
      <c r="N14" s="167"/>
    </row>
    <row r="15" spans="1:14" s="119" customFormat="1" ht="14.5" thickBot="1" x14ac:dyDescent="0.3">
      <c r="A15" s="203"/>
      <c r="B15" s="203"/>
      <c r="C15" s="203"/>
      <c r="D15" s="172" t="s">
        <v>79</v>
      </c>
      <c r="E15" s="173">
        <v>10</v>
      </c>
      <c r="F15" s="199"/>
      <c r="G15" s="223"/>
      <c r="H15" s="202"/>
      <c r="I15" s="240"/>
      <c r="J15" s="228"/>
      <c r="K15" s="231"/>
      <c r="L15" s="190"/>
    </row>
    <row r="16" spans="1:14" s="119" customFormat="1" ht="28" customHeight="1" x14ac:dyDescent="0.25">
      <c r="A16" s="203"/>
      <c r="B16" s="203"/>
      <c r="C16" s="203" t="s">
        <v>87</v>
      </c>
      <c r="D16" s="172" t="s">
        <v>88</v>
      </c>
      <c r="E16" s="173">
        <v>0</v>
      </c>
      <c r="F16" s="237">
        <v>0.3</v>
      </c>
      <c r="G16" s="221"/>
      <c r="H16" s="200">
        <f>IF(G16&lt;J16,0,IF(G16=J16,$M$1,IF(G16&gt;K16,$M$2,$M$3/(K16-J16)*(G16-J16)+$M$1)))</f>
        <v>0</v>
      </c>
      <c r="I16" s="240"/>
      <c r="J16" s="226">
        <v>20</v>
      </c>
      <c r="K16" s="229">
        <v>40</v>
      </c>
      <c r="L16" s="190"/>
    </row>
    <row r="17" spans="1:12" s="119" customFormat="1" ht="14" customHeight="1" x14ac:dyDescent="0.25">
      <c r="A17" s="203"/>
      <c r="B17" s="203"/>
      <c r="C17" s="203"/>
      <c r="D17" s="172" t="s">
        <v>90</v>
      </c>
      <c r="E17" s="173">
        <v>8</v>
      </c>
      <c r="F17" s="238"/>
      <c r="G17" s="222"/>
      <c r="H17" s="201"/>
      <c r="I17" s="240"/>
      <c r="J17" s="227"/>
      <c r="K17" s="230"/>
      <c r="L17" s="190"/>
    </row>
    <row r="18" spans="1:12" ht="14.5" thickBot="1" x14ac:dyDescent="0.3">
      <c r="A18" s="203"/>
      <c r="B18" s="203"/>
      <c r="C18" s="203"/>
      <c r="D18" s="172" t="s">
        <v>89</v>
      </c>
      <c r="E18" s="174">
        <v>10</v>
      </c>
      <c r="F18" s="238"/>
      <c r="G18" s="222"/>
      <c r="H18" s="201"/>
      <c r="I18" s="240"/>
      <c r="J18" s="227"/>
      <c r="K18" s="230"/>
      <c r="L18" s="190"/>
    </row>
    <row r="19" spans="1:12" ht="13" hidden="1" customHeight="1" thickBot="1" x14ac:dyDescent="0.3">
      <c r="A19" s="203"/>
      <c r="B19" s="175"/>
      <c r="C19" s="175"/>
      <c r="D19" s="175"/>
      <c r="E19" s="173"/>
      <c r="F19" s="168"/>
      <c r="G19" s="223"/>
      <c r="H19" s="202"/>
      <c r="I19" s="241"/>
      <c r="J19" s="228"/>
      <c r="K19" s="231"/>
      <c r="L19" s="232"/>
    </row>
    <row r="20" spans="1:12" x14ac:dyDescent="0.25">
      <c r="A20" s="203"/>
      <c r="B20" s="208" t="s">
        <v>61</v>
      </c>
      <c r="C20" s="208" t="s">
        <v>55</v>
      </c>
      <c r="D20" s="203" t="s">
        <v>72</v>
      </c>
      <c r="E20" s="203"/>
      <c r="F20" s="169">
        <v>0.1</v>
      </c>
      <c r="G20" s="139"/>
      <c r="H20" s="140">
        <f>G20*F20</f>
        <v>0</v>
      </c>
      <c r="I20" s="193"/>
      <c r="J20" s="195"/>
      <c r="K20" s="206"/>
      <c r="L20" s="185">
        <f>SUM(F20:F22)</f>
        <v>0.30000000000000004</v>
      </c>
    </row>
    <row r="21" spans="1:12" x14ac:dyDescent="0.25">
      <c r="A21" s="203"/>
      <c r="B21" s="208"/>
      <c r="C21" s="208"/>
      <c r="D21" s="203" t="s">
        <v>73</v>
      </c>
      <c r="E21" s="203"/>
      <c r="F21" s="170">
        <v>0.1</v>
      </c>
      <c r="G21" s="151"/>
      <c r="H21" s="152">
        <f>G21*F21</f>
        <v>0</v>
      </c>
      <c r="I21" s="193"/>
      <c r="J21" s="195"/>
      <c r="K21" s="206"/>
      <c r="L21" s="186"/>
    </row>
    <row r="22" spans="1:12" ht="14.5" thickBot="1" x14ac:dyDescent="0.3">
      <c r="A22" s="203"/>
      <c r="B22" s="208"/>
      <c r="C22" s="208"/>
      <c r="D22" s="203" t="s">
        <v>74</v>
      </c>
      <c r="E22" s="203"/>
      <c r="F22" s="171">
        <v>0.1</v>
      </c>
      <c r="G22" s="126"/>
      <c r="H22" s="125">
        <f>G22*F22</f>
        <v>0</v>
      </c>
      <c r="I22" s="194"/>
      <c r="J22" s="196"/>
      <c r="K22" s="207"/>
      <c r="L22" s="187"/>
    </row>
    <row r="23" spans="1:12" ht="24" customHeight="1" x14ac:dyDescent="0.25">
      <c r="A23" t="s">
        <v>56</v>
      </c>
      <c r="B23" s="120"/>
      <c r="D23" t="s">
        <v>56</v>
      </c>
      <c r="E23" s="218"/>
      <c r="F23" s="218"/>
      <c r="G23" s="218"/>
      <c r="H23" t="s">
        <v>56</v>
      </c>
      <c r="I23" s="218"/>
      <c r="J23" s="218"/>
      <c r="K23" s="218"/>
    </row>
    <row r="24" spans="1:12" s="122" customFormat="1" ht="24" customHeight="1" x14ac:dyDescent="0.25">
      <c r="A24" t="s">
        <v>56</v>
      </c>
      <c r="B24" s="120"/>
      <c r="C24" s="121"/>
      <c r="D24" t="s">
        <v>56</v>
      </c>
      <c r="E24" s="217"/>
      <c r="F24" s="217"/>
      <c r="G24" s="217"/>
      <c r="H24" t="s">
        <v>56</v>
      </c>
      <c r="I24" s="217"/>
      <c r="J24" s="217"/>
      <c r="K24" s="217"/>
      <c r="L24" s="121"/>
    </row>
    <row r="25" spans="1:12" s="122" customFormat="1" ht="12.5" x14ac:dyDescent="0.25">
      <c r="C25" s="121"/>
      <c r="D25" s="121"/>
      <c r="E25" s="216"/>
      <c r="F25" s="216"/>
      <c r="G25" s="216"/>
      <c r="H25" s="121"/>
      <c r="I25" s="216"/>
      <c r="J25" s="216"/>
      <c r="K25" s="216"/>
      <c r="L25" s="121"/>
    </row>
    <row r="26" spans="1:12" ht="15.5" x14ac:dyDescent="0.35">
      <c r="A26" s="215" t="s">
        <v>68</v>
      </c>
      <c r="B26" s="215"/>
      <c r="C26" s="215"/>
      <c r="D26" s="215"/>
      <c r="E26" s="215"/>
      <c r="F26" s="215"/>
      <c r="G26" s="215"/>
      <c r="H26" s="215"/>
      <c r="I26" s="215"/>
      <c r="J26" s="215"/>
      <c r="K26" s="215"/>
    </row>
    <row r="27" spans="1:12" x14ac:dyDescent="0.25">
      <c r="C27" s="76"/>
      <c r="D27" s="76"/>
      <c r="E27" s="76"/>
      <c r="F27" s="76"/>
      <c r="G27" s="134"/>
      <c r="H27" s="76"/>
      <c r="I27" s="76"/>
      <c r="J27" s="130"/>
      <c r="K27" s="130"/>
    </row>
    <row r="28" spans="1:12" ht="23.25" customHeight="1" x14ac:dyDescent="0.25">
      <c r="A28" s="209" t="s">
        <v>82</v>
      </c>
      <c r="B28" s="209"/>
      <c r="C28" s="209"/>
      <c r="D28" s="209"/>
      <c r="E28" s="209"/>
      <c r="F28" s="209"/>
      <c r="G28" s="209"/>
      <c r="H28" s="209"/>
      <c r="I28" s="209"/>
      <c r="J28" s="209"/>
      <c r="K28" s="209"/>
    </row>
    <row r="29" spans="1:12" ht="23.25" customHeight="1" x14ac:dyDescent="0.25">
      <c r="A29" s="209"/>
      <c r="B29" s="209"/>
      <c r="C29" s="209"/>
      <c r="D29" s="209"/>
      <c r="E29" s="209"/>
      <c r="F29" s="209"/>
      <c r="G29" s="209"/>
      <c r="H29" s="209"/>
      <c r="I29" s="209"/>
      <c r="J29" s="209"/>
      <c r="K29" s="209"/>
    </row>
    <row r="30" spans="1:12" x14ac:dyDescent="0.25">
      <c r="C30" s="76"/>
      <c r="D30" s="76"/>
      <c r="E30" s="76"/>
      <c r="F30" s="76"/>
      <c r="G30" s="134"/>
      <c r="H30" s="76"/>
      <c r="I30" s="76"/>
      <c r="J30" s="130"/>
      <c r="K30" s="130"/>
    </row>
    <row r="31" spans="1:12" x14ac:dyDescent="0.25">
      <c r="C31" s="76"/>
      <c r="D31" s="76"/>
      <c r="E31" s="76"/>
      <c r="F31" s="76"/>
      <c r="G31" s="134"/>
      <c r="H31" s="76"/>
      <c r="I31" s="76"/>
      <c r="J31" s="130"/>
      <c r="K31" s="130"/>
    </row>
    <row r="32" spans="1:12" x14ac:dyDescent="0.25">
      <c r="C32" s="76"/>
      <c r="D32" s="76"/>
      <c r="E32" s="76"/>
      <c r="F32" s="76"/>
      <c r="G32" s="134"/>
      <c r="H32" s="76"/>
      <c r="I32" s="76"/>
      <c r="J32" s="130"/>
      <c r="K32" s="130"/>
    </row>
    <row r="33" spans="3:11" x14ac:dyDescent="0.25">
      <c r="C33" s="76"/>
      <c r="D33" s="76"/>
      <c r="E33" s="76"/>
      <c r="F33" s="76"/>
      <c r="G33" s="134"/>
      <c r="H33" s="76"/>
      <c r="I33" s="76"/>
      <c r="J33" s="130"/>
      <c r="K33" s="130"/>
    </row>
    <row r="34" spans="3:11" x14ac:dyDescent="0.25">
      <c r="C34" s="76"/>
      <c r="D34" s="76"/>
      <c r="E34" s="76"/>
      <c r="F34" s="76"/>
      <c r="G34" s="134"/>
      <c r="H34" s="76"/>
      <c r="I34" s="76"/>
      <c r="J34" s="130"/>
      <c r="K34" s="130"/>
    </row>
    <row r="35" spans="3:11" x14ac:dyDescent="0.25">
      <c r="C35" s="76"/>
      <c r="D35" s="76"/>
      <c r="E35" s="76"/>
      <c r="F35" s="76"/>
      <c r="G35" s="134"/>
      <c r="H35" s="76"/>
      <c r="I35" s="76"/>
      <c r="J35" s="130"/>
      <c r="K35" s="130"/>
    </row>
    <row r="36" spans="3:11" x14ac:dyDescent="0.25">
      <c r="C36" s="76"/>
      <c r="D36" s="76"/>
      <c r="E36" s="76"/>
      <c r="F36" s="76"/>
      <c r="G36" s="134"/>
      <c r="H36" s="76"/>
      <c r="I36" s="76"/>
      <c r="J36" s="130"/>
      <c r="K36" s="130"/>
    </row>
    <row r="37" spans="3:11" x14ac:dyDescent="0.25">
      <c r="C37" s="76"/>
      <c r="D37" s="76"/>
      <c r="E37" s="76"/>
      <c r="F37" s="76"/>
      <c r="G37" s="134"/>
      <c r="H37" s="76"/>
      <c r="I37" s="76"/>
      <c r="J37" s="130"/>
      <c r="K37" s="130"/>
    </row>
    <row r="38" spans="3:11" x14ac:dyDescent="0.25">
      <c r="C38" s="76"/>
      <c r="D38" s="76"/>
      <c r="E38" s="76"/>
      <c r="F38" s="76"/>
      <c r="G38" s="134"/>
      <c r="H38" s="76"/>
      <c r="I38" s="76"/>
      <c r="J38" s="130"/>
      <c r="K38" s="130"/>
    </row>
    <row r="39" spans="3:11" x14ac:dyDescent="0.25">
      <c r="C39" s="76"/>
      <c r="D39" s="76"/>
      <c r="E39" s="76"/>
      <c r="F39" s="76"/>
      <c r="G39" s="134"/>
      <c r="H39" s="76"/>
      <c r="I39" s="76"/>
      <c r="J39" s="130"/>
      <c r="K39" s="130"/>
    </row>
    <row r="40" spans="3:11" x14ac:dyDescent="0.25">
      <c r="C40" s="76"/>
      <c r="D40" s="76"/>
      <c r="E40" s="76"/>
      <c r="F40" s="76"/>
      <c r="G40" s="134"/>
      <c r="H40" s="76"/>
      <c r="I40" s="76"/>
      <c r="J40" s="130"/>
      <c r="K40" s="130"/>
    </row>
    <row r="41" spans="3:11" x14ac:dyDescent="0.25">
      <c r="C41" s="76"/>
      <c r="D41" s="76"/>
      <c r="E41" s="76"/>
      <c r="F41" s="76"/>
      <c r="G41" s="134"/>
      <c r="H41" s="76"/>
      <c r="I41" s="76"/>
      <c r="J41" s="130"/>
      <c r="K41" s="130"/>
    </row>
    <row r="42" spans="3:11" x14ac:dyDescent="0.25">
      <c r="C42" s="76"/>
      <c r="D42" s="76"/>
      <c r="E42" s="76"/>
      <c r="F42" s="76"/>
      <c r="G42" s="134"/>
      <c r="H42" s="76"/>
      <c r="I42" s="76"/>
      <c r="J42" s="130"/>
      <c r="K42" s="130"/>
    </row>
    <row r="43" spans="3:11" x14ac:dyDescent="0.25">
      <c r="C43" s="76"/>
      <c r="D43" s="76"/>
      <c r="E43" s="76"/>
      <c r="F43" s="76"/>
      <c r="G43" s="134"/>
      <c r="H43" s="76"/>
      <c r="I43" s="76"/>
      <c r="J43" s="130"/>
      <c r="K43" s="130"/>
    </row>
    <row r="44" spans="3:11" x14ac:dyDescent="0.25">
      <c r="C44" s="76"/>
      <c r="D44" s="76"/>
      <c r="E44" s="76"/>
      <c r="F44" s="76"/>
      <c r="G44" s="134"/>
      <c r="H44" s="76"/>
      <c r="I44" s="76"/>
      <c r="J44" s="130"/>
      <c r="K44" s="130"/>
    </row>
  </sheetData>
  <mergeCells count="55">
    <mergeCell ref="B12:B18"/>
    <mergeCell ref="C16:C18"/>
    <mergeCell ref="H5:H8"/>
    <mergeCell ref="I9:I11"/>
    <mergeCell ref="I5:I8"/>
    <mergeCell ref="C5:C8"/>
    <mergeCell ref="A5:A8"/>
    <mergeCell ref="B5:B8"/>
    <mergeCell ref="L12:L19"/>
    <mergeCell ref="K12:K15"/>
    <mergeCell ref="K5:K8"/>
    <mergeCell ref="J12:J15"/>
    <mergeCell ref="J5:J8"/>
    <mergeCell ref="J9:J11"/>
    <mergeCell ref="D3:E3"/>
    <mergeCell ref="C20:C22"/>
    <mergeCell ref="G12:G15"/>
    <mergeCell ref="G16:G19"/>
    <mergeCell ref="D9:E9"/>
    <mergeCell ref="D22:E22"/>
    <mergeCell ref="F5:F8"/>
    <mergeCell ref="G5:G8"/>
    <mergeCell ref="F16:F18"/>
    <mergeCell ref="A28:K29"/>
    <mergeCell ref="D10:E10"/>
    <mergeCell ref="D11:E11"/>
    <mergeCell ref="K9:K11"/>
    <mergeCell ref="A26:K26"/>
    <mergeCell ref="I25:K25"/>
    <mergeCell ref="E25:G25"/>
    <mergeCell ref="E24:G24"/>
    <mergeCell ref="I24:K24"/>
    <mergeCell ref="E23:G23"/>
    <mergeCell ref="I23:K23"/>
    <mergeCell ref="J16:J19"/>
    <mergeCell ref="K16:K19"/>
    <mergeCell ref="H16:H19"/>
    <mergeCell ref="I12:I19"/>
    <mergeCell ref="A12:A22"/>
    <mergeCell ref="L20:L22"/>
    <mergeCell ref="A1:C1"/>
    <mergeCell ref="L5:L8"/>
    <mergeCell ref="A9:A11"/>
    <mergeCell ref="I20:I22"/>
    <mergeCell ref="J20:J22"/>
    <mergeCell ref="L9:L11"/>
    <mergeCell ref="F12:F15"/>
    <mergeCell ref="H12:H15"/>
    <mergeCell ref="D20:E20"/>
    <mergeCell ref="C12:C15"/>
    <mergeCell ref="D21:E21"/>
    <mergeCell ref="B9:B11"/>
    <mergeCell ref="C9:C11"/>
    <mergeCell ref="K20:K22"/>
    <mergeCell ref="B20:B22"/>
  </mergeCells>
  <phoneticPr fontId="25" type="noConversion"/>
  <conditionalFormatting sqref="G16 G4:G5 G20:G22 G9:G12">
    <cfRule type="cellIs" dxfId="3" priority="17" stopIfTrue="1" operator="equal">
      <formula>0</formula>
    </cfRule>
  </conditionalFormatting>
  <conditionalFormatting sqref="L20:L22 L4:L12">
    <cfRule type="cellIs" dxfId="2" priority="18" stopIfTrue="1" operator="lessThan">
      <formula>1</formula>
    </cfRule>
  </conditionalFormatting>
  <printOptions horizontalCentered="1"/>
  <pageMargins left="0.23622047244094491" right="0.23622047244094491" top="0.47244094488188981" bottom="0.15748031496062992" header="0.27559055118110237" footer="0.15748031496062992"/>
  <pageSetup paperSize="9" scale="68" orientation="portrait" r:id="rId1"/>
  <headerFooter alignWithMargins="0">
    <oddHeader>&amp;Lעמוד &amp;P מתוך &amp;N&amp;C&amp;"Arial,מודגש"&amp;12מכרז היקפים משתנים מס' 7/4.2018  : הפעלת מערך תשלומי מלגות לתלמידים וסטודנטים</oddHeader>
    <oddFooter>&amp;L&amp;A</oddFooter>
  </headerFooter>
  <rowBreaks count="1" manualBreakCount="1">
    <brk id="1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42"/>
  <sheetViews>
    <sheetView rightToLeft="1" view="pageBreakPreview" zoomScaleNormal="100" zoomScaleSheetLayoutView="100" workbookViewId="0">
      <selection activeCell="B15" sqref="B15:B26"/>
    </sheetView>
  </sheetViews>
  <sheetFormatPr defaultColWidth="9.1796875" defaultRowHeight="17.25" customHeight="1" x14ac:dyDescent="0.3"/>
  <cols>
    <col min="1" max="1" width="8.26953125" style="8" bestFit="1" customWidth="1"/>
    <col min="2" max="2" width="34.54296875" style="8" customWidth="1"/>
    <col min="3" max="3" width="13.453125" style="9" customWidth="1"/>
    <col min="4" max="4" width="9.1796875" style="8" customWidth="1"/>
    <col min="5" max="5" width="8.453125" style="8" customWidth="1"/>
    <col min="6" max="6" width="8.54296875" style="8" customWidth="1"/>
    <col min="7" max="7" width="8" style="8" customWidth="1"/>
    <col min="8" max="8" width="8.54296875" style="8" customWidth="1"/>
    <col min="9" max="9" width="7.26953125" style="8" customWidth="1"/>
    <col min="10" max="10" width="8" style="8" customWidth="1"/>
    <col min="11" max="11" width="8.1796875" style="9" customWidth="1"/>
    <col min="12" max="12" width="8.453125" style="8" customWidth="1"/>
    <col min="13" max="13" width="24" style="8" customWidth="1"/>
    <col min="14" max="16384" width="9.1796875" style="8"/>
  </cols>
  <sheetData>
    <row r="1" spans="1:15" ht="18.5" thickTop="1" x14ac:dyDescent="0.3">
      <c r="A1" s="6" t="s">
        <v>25</v>
      </c>
      <c r="B1" s="7" t="s">
        <v>28</v>
      </c>
      <c r="C1" s="34" t="s">
        <v>20</v>
      </c>
      <c r="D1" s="255" t="str">
        <f>'סיכום הצעות'!D1</f>
        <v>הנושא: מכרז מתן שירותי בדיקה, ליווי, מעקב ובקרה על ביצוע תשלומים עבור עבודות בינוי (כגון: חידוש מבנים, הסדרת נגישות ,שדרוג תשתיות), המבוצעות במוסדות חינוך באמצעות הרשויות המקומיות</v>
      </c>
      <c r="E1" s="256"/>
      <c r="F1" s="256"/>
      <c r="G1" s="256"/>
      <c r="H1" s="257"/>
      <c r="I1" s="35" t="s">
        <v>0</v>
      </c>
      <c r="J1" s="44">
        <v>1</v>
      </c>
      <c r="K1" s="104" t="s">
        <v>21</v>
      </c>
      <c r="L1" s="65"/>
      <c r="M1" s="38"/>
    </row>
    <row r="2" spans="1:15" ht="16" thickBot="1" x14ac:dyDescent="0.4">
      <c r="A2" s="43" t="s">
        <v>27</v>
      </c>
      <c r="B2" s="167" t="s">
        <v>84</v>
      </c>
      <c r="C2" s="46" t="str">
        <f>'סיכום הצעות'!C2</f>
        <v>42/8.2022</v>
      </c>
      <c r="D2" s="258"/>
      <c r="E2" s="259"/>
      <c r="F2" s="259"/>
      <c r="G2" s="259"/>
      <c r="H2" s="260"/>
      <c r="I2" s="39" t="s">
        <v>1</v>
      </c>
      <c r="J2" s="45">
        <v>2</v>
      </c>
      <c r="K2" s="105" t="s">
        <v>22</v>
      </c>
      <c r="L2" s="66"/>
      <c r="M2" s="42"/>
    </row>
    <row r="3" spans="1:15" s="55" customFormat="1" ht="17.25" customHeight="1" thickTop="1" x14ac:dyDescent="0.25">
      <c r="A3" s="249" t="s">
        <v>2</v>
      </c>
      <c r="B3" s="250"/>
      <c r="C3" s="247" t="s">
        <v>65</v>
      </c>
      <c r="D3" s="53" t="s">
        <v>3</v>
      </c>
      <c r="E3" s="54" t="s">
        <v>5</v>
      </c>
      <c r="F3" s="77">
        <v>1</v>
      </c>
      <c r="G3" s="54" t="s">
        <v>5</v>
      </c>
      <c r="H3" s="77">
        <v>2</v>
      </c>
      <c r="I3" s="54" t="s">
        <v>5</v>
      </c>
      <c r="J3" s="77">
        <v>3</v>
      </c>
      <c r="K3" s="54" t="s">
        <v>5</v>
      </c>
      <c r="L3" s="77">
        <v>4</v>
      </c>
      <c r="M3" s="247" t="s">
        <v>8</v>
      </c>
    </row>
    <row r="4" spans="1:15" s="55" customFormat="1" ht="17.25" customHeight="1" thickBot="1" x14ac:dyDescent="0.3">
      <c r="A4" s="251"/>
      <c r="B4" s="252"/>
      <c r="C4" s="248"/>
      <c r="D4" s="56" t="s">
        <v>4</v>
      </c>
      <c r="E4" s="57" t="s">
        <v>6</v>
      </c>
      <c r="F4" s="58" t="s">
        <v>7</v>
      </c>
      <c r="G4" s="57" t="s">
        <v>6</v>
      </c>
      <c r="H4" s="58" t="s">
        <v>7</v>
      </c>
      <c r="I4" s="57" t="s">
        <v>6</v>
      </c>
      <c r="J4" s="58" t="s">
        <v>7</v>
      </c>
      <c r="K4" s="57" t="s">
        <v>6</v>
      </c>
      <c r="L4" s="58" t="s">
        <v>7</v>
      </c>
      <c r="M4" s="248"/>
      <c r="O4" s="59"/>
    </row>
    <row r="5" spans="1:15" s="55" customFormat="1" ht="79" thickTop="1" thickBot="1" x14ac:dyDescent="0.3">
      <c r="A5" s="253" t="s">
        <v>66</v>
      </c>
      <c r="B5" s="146" t="str">
        <f>מחוון!B5</f>
        <v xml:space="preserve">ניסיון בניהול פרוייקטים ו/או פיקוח על פרוייקטים בתחום הבניה במבני ציבור/מסחר/תעשייה בהיקף של 25 פרוייקטים של 100,000 ₪ לפחות בכל שנה או בהיקף של 15 פרויקטים בכל אחת מהשנים הנ"ל, ההיקף הכספי המינימלי של כל פרויקט עומד על 150,000 ₪. </v>
      </c>
      <c r="C5" s="138" t="s">
        <v>59</v>
      </c>
      <c r="D5" s="61">
        <v>1</v>
      </c>
      <c r="E5" s="67"/>
      <c r="F5" s="68"/>
      <c r="G5" s="67"/>
      <c r="H5" s="68"/>
      <c r="I5" s="67"/>
      <c r="J5" s="68"/>
      <c r="K5" s="67"/>
      <c r="L5" s="68"/>
      <c r="M5" s="135" t="s">
        <v>60</v>
      </c>
    </row>
    <row r="6" spans="1:15" s="55" customFormat="1" ht="17.25" customHeight="1" thickBot="1" x14ac:dyDescent="0.3">
      <c r="A6" s="254"/>
      <c r="B6" s="82" t="s">
        <v>9</v>
      </c>
      <c r="C6" s="83"/>
      <c r="D6" s="84">
        <f>SUM(D5:D5)</f>
        <v>1</v>
      </c>
      <c r="E6" s="85"/>
      <c r="F6" s="86"/>
      <c r="G6" s="85"/>
      <c r="H6" s="86"/>
      <c r="I6" s="85"/>
      <c r="J6" s="86"/>
      <c r="K6" s="85"/>
      <c r="L6" s="86"/>
      <c r="M6" s="87"/>
    </row>
    <row r="7" spans="1:15" s="55" customFormat="1" ht="17.25" customHeight="1" thickTop="1" thickBot="1" x14ac:dyDescent="0.3">
      <c r="A7" s="253" t="s">
        <v>33</v>
      </c>
      <c r="B7" s="80" t="s">
        <v>33</v>
      </c>
      <c r="C7" s="60" t="s">
        <v>19</v>
      </c>
      <c r="D7" s="81">
        <v>1</v>
      </c>
      <c r="E7" s="67"/>
      <c r="F7" s="69"/>
      <c r="G7" s="67"/>
      <c r="H7" s="69"/>
      <c r="I7" s="67"/>
      <c r="J7" s="79"/>
      <c r="K7" s="67"/>
      <c r="L7" s="79"/>
      <c r="M7" s="136" t="s">
        <v>60</v>
      </c>
    </row>
    <row r="8" spans="1:15" s="55" customFormat="1" ht="17.25" customHeight="1" thickBot="1" x14ac:dyDescent="0.3">
      <c r="A8" s="254"/>
      <c r="B8" s="82" t="s">
        <v>9</v>
      </c>
      <c r="C8" s="83"/>
      <c r="D8" s="84">
        <f>SUM(D7)</f>
        <v>1</v>
      </c>
      <c r="E8" s="85"/>
      <c r="F8" s="86"/>
      <c r="G8" s="85"/>
      <c r="H8" s="86"/>
      <c r="I8" s="85"/>
      <c r="J8" s="86"/>
      <c r="K8" s="85"/>
      <c r="L8" s="86"/>
      <c r="M8" s="87"/>
    </row>
    <row r="9" spans="1:15" s="55" customFormat="1" ht="17.25" customHeight="1" thickTop="1" x14ac:dyDescent="0.25">
      <c r="A9" s="253" t="s">
        <v>40</v>
      </c>
      <c r="B9" s="80" t="s">
        <v>34</v>
      </c>
      <c r="C9" s="60" t="s">
        <v>19</v>
      </c>
      <c r="D9" s="78">
        <f>מחוון!F12</f>
        <v>0.4</v>
      </c>
      <c r="E9" s="67"/>
      <c r="F9" s="68"/>
      <c r="G9" s="70"/>
      <c r="H9" s="68"/>
      <c r="I9" s="70"/>
      <c r="J9" s="79"/>
      <c r="K9" s="70"/>
      <c r="L9" s="79"/>
      <c r="M9" s="136" t="s">
        <v>60</v>
      </c>
    </row>
    <row r="10" spans="1:15" s="55" customFormat="1" ht="17.25" customHeight="1" x14ac:dyDescent="0.25">
      <c r="A10" s="263"/>
      <c r="B10" s="80" t="str">
        <f>מחוון!C16</f>
        <v>השכלת מנהל הפרוייקט</v>
      </c>
      <c r="C10" s="60" t="s">
        <v>19</v>
      </c>
      <c r="D10" s="78">
        <f>מחוון!F16</f>
        <v>0.3</v>
      </c>
      <c r="E10" s="67"/>
      <c r="F10" s="68"/>
      <c r="G10" s="70"/>
      <c r="H10" s="68"/>
      <c r="I10" s="70"/>
      <c r="J10" s="79"/>
      <c r="K10" s="70"/>
      <c r="L10" s="79"/>
      <c r="M10" s="136"/>
    </row>
    <row r="11" spans="1:15" s="55" customFormat="1" ht="17.25" customHeight="1" thickBot="1" x14ac:dyDescent="0.3">
      <c r="A11" s="263"/>
      <c r="B11" s="80" t="s">
        <v>35</v>
      </c>
      <c r="C11" s="60" t="s">
        <v>19</v>
      </c>
      <c r="D11" s="62">
        <v>0.3</v>
      </c>
      <c r="E11" s="67"/>
      <c r="F11" s="69"/>
      <c r="G11" s="71"/>
      <c r="H11" s="69"/>
      <c r="I11" s="71"/>
      <c r="J11" s="69"/>
      <c r="K11" s="71"/>
      <c r="L11" s="69"/>
      <c r="M11" s="137" t="s">
        <v>60</v>
      </c>
    </row>
    <row r="12" spans="1:15" s="55" customFormat="1" ht="17.25" customHeight="1" thickBot="1" x14ac:dyDescent="0.3">
      <c r="A12" s="254"/>
      <c r="B12" s="82" t="s">
        <v>9</v>
      </c>
      <c r="C12" s="83"/>
      <c r="D12" s="84">
        <f>SUM(D9:D11)</f>
        <v>1</v>
      </c>
      <c r="E12" s="85"/>
      <c r="F12" s="86"/>
      <c r="G12" s="85"/>
      <c r="H12" s="86"/>
      <c r="I12" s="85"/>
      <c r="J12" s="86"/>
      <c r="K12" s="85"/>
      <c r="L12" s="86"/>
      <c r="M12" s="87"/>
    </row>
    <row r="13" spans="1:15" s="55" customFormat="1" ht="17.25" customHeight="1" thickTop="1" x14ac:dyDescent="0.25">
      <c r="A13" s="253" t="s">
        <v>67</v>
      </c>
      <c r="B13" s="261" t="s">
        <v>2</v>
      </c>
      <c r="C13" s="247" t="s">
        <v>63</v>
      </c>
      <c r="D13" s="247" t="s">
        <v>64</v>
      </c>
      <c r="E13" s="54" t="s">
        <v>5</v>
      </c>
      <c r="F13" s="77">
        <v>1</v>
      </c>
      <c r="G13" s="54" t="s">
        <v>5</v>
      </c>
      <c r="H13" s="77">
        <v>2</v>
      </c>
      <c r="I13" s="54" t="s">
        <v>5</v>
      </c>
      <c r="J13" s="77">
        <v>3</v>
      </c>
      <c r="K13" s="54" t="s">
        <v>5</v>
      </c>
      <c r="L13" s="77">
        <v>4</v>
      </c>
      <c r="M13" s="247" t="s">
        <v>8</v>
      </c>
    </row>
    <row r="14" spans="1:15" s="55" customFormat="1" ht="17.25" customHeight="1" thickBot="1" x14ac:dyDescent="0.3">
      <c r="A14" s="263"/>
      <c r="B14" s="262"/>
      <c r="C14" s="248"/>
      <c r="D14" s="248"/>
      <c r="E14" s="57" t="s">
        <v>6</v>
      </c>
      <c r="F14" s="58" t="s">
        <v>7</v>
      </c>
      <c r="G14" s="57" t="s">
        <v>6</v>
      </c>
      <c r="H14" s="58" t="s">
        <v>7</v>
      </c>
      <c r="I14" s="57" t="s">
        <v>6</v>
      </c>
      <c r="J14" s="58" t="s">
        <v>7</v>
      </c>
      <c r="K14" s="57" t="s">
        <v>6</v>
      </c>
      <c r="L14" s="58" t="s">
        <v>7</v>
      </c>
      <c r="M14" s="248"/>
      <c r="O14" s="59"/>
    </row>
    <row r="15" spans="1:15" s="55" customFormat="1" ht="27" thickTop="1" thickBot="1" x14ac:dyDescent="0.3">
      <c r="A15" s="263"/>
      <c r="B15" s="160" t="s">
        <v>91</v>
      </c>
      <c r="C15" s="161"/>
      <c r="D15" s="162"/>
      <c r="E15" s="163"/>
      <c r="F15" s="164"/>
      <c r="G15" s="163"/>
      <c r="H15" s="164"/>
      <c r="I15" s="163"/>
      <c r="J15" s="164"/>
      <c r="K15" s="163"/>
      <c r="L15" s="164"/>
      <c r="M15" s="165"/>
    </row>
    <row r="16" spans="1:15" s="55" customFormat="1" ht="17.25" customHeight="1" thickTop="1" thickBot="1" x14ac:dyDescent="0.3">
      <c r="A16" s="263"/>
      <c r="B16" s="159" t="s">
        <v>92</v>
      </c>
      <c r="C16" s="178" t="s">
        <v>93</v>
      </c>
      <c r="D16" s="179">
        <v>2000</v>
      </c>
      <c r="E16" s="180"/>
      <c r="F16" s="181"/>
      <c r="G16" s="180"/>
      <c r="H16" s="181"/>
      <c r="I16" s="180"/>
      <c r="J16" s="181"/>
      <c r="K16" s="180"/>
      <c r="L16" s="181"/>
      <c r="M16" s="182"/>
    </row>
    <row r="17" spans="1:13" s="55" customFormat="1" ht="14" thickTop="1" thickBot="1" x14ac:dyDescent="0.3">
      <c r="A17" s="263"/>
      <c r="B17" s="160" t="s">
        <v>94</v>
      </c>
      <c r="C17" s="161"/>
      <c r="D17" s="162"/>
      <c r="E17" s="163"/>
      <c r="F17" s="164"/>
      <c r="G17" s="163"/>
      <c r="H17" s="164"/>
      <c r="I17" s="163"/>
      <c r="J17" s="164"/>
      <c r="K17" s="163"/>
      <c r="L17" s="164"/>
      <c r="M17" s="165"/>
    </row>
    <row r="18" spans="1:13" s="55" customFormat="1" ht="27" thickTop="1" thickBot="1" x14ac:dyDescent="0.3">
      <c r="A18" s="263"/>
      <c r="B18" s="159" t="s">
        <v>95</v>
      </c>
      <c r="C18" s="102" t="s">
        <v>99</v>
      </c>
      <c r="D18" s="166">
        <v>300</v>
      </c>
      <c r="E18" s="73"/>
      <c r="F18" s="74"/>
      <c r="G18" s="75"/>
      <c r="H18" s="74"/>
      <c r="I18" s="75"/>
      <c r="J18" s="74"/>
      <c r="K18" s="75"/>
      <c r="L18" s="74"/>
      <c r="M18" s="63"/>
    </row>
    <row r="19" spans="1:13" s="55" customFormat="1" ht="17.25" customHeight="1" thickTop="1" thickBot="1" x14ac:dyDescent="0.3">
      <c r="A19" s="263"/>
      <c r="B19" s="160" t="s">
        <v>96</v>
      </c>
      <c r="C19" s="161"/>
      <c r="D19" s="162"/>
      <c r="E19" s="163"/>
      <c r="F19" s="164"/>
      <c r="G19" s="163"/>
      <c r="H19" s="164"/>
      <c r="I19" s="163"/>
      <c r="J19" s="164"/>
      <c r="K19" s="163"/>
      <c r="L19" s="164"/>
      <c r="M19" s="165"/>
    </row>
    <row r="20" spans="1:13" s="55" customFormat="1" ht="17.25" customHeight="1" thickTop="1" x14ac:dyDescent="0.25">
      <c r="A20" s="263"/>
      <c r="B20" s="159" t="s">
        <v>97</v>
      </c>
      <c r="C20" s="178" t="s">
        <v>100</v>
      </c>
      <c r="D20" s="179">
        <v>2000</v>
      </c>
      <c r="E20" s="180"/>
      <c r="F20" s="181"/>
      <c r="G20" s="180"/>
      <c r="H20" s="181"/>
      <c r="I20" s="180"/>
      <c r="J20" s="181"/>
      <c r="K20" s="180"/>
      <c r="L20" s="181"/>
      <c r="M20" s="182"/>
    </row>
    <row r="21" spans="1:13" s="55" customFormat="1" ht="26.5" thickBot="1" x14ac:dyDescent="0.3">
      <c r="A21" s="263"/>
      <c r="B21" s="159" t="s">
        <v>98</v>
      </c>
      <c r="C21" s="178" t="s">
        <v>100</v>
      </c>
      <c r="D21" s="166">
        <v>500</v>
      </c>
      <c r="E21" s="73"/>
      <c r="F21" s="74"/>
      <c r="G21" s="75"/>
      <c r="H21" s="74"/>
      <c r="I21" s="75"/>
      <c r="J21" s="74"/>
      <c r="K21" s="75"/>
      <c r="L21" s="74"/>
      <c r="M21" s="63"/>
    </row>
    <row r="22" spans="1:13" s="55" customFormat="1" ht="27" thickTop="1" thickBot="1" x14ac:dyDescent="0.3">
      <c r="A22" s="263"/>
      <c r="B22" s="160" t="s">
        <v>101</v>
      </c>
      <c r="C22" s="161"/>
      <c r="D22" s="162"/>
      <c r="E22" s="163"/>
      <c r="F22" s="164"/>
      <c r="G22" s="163"/>
      <c r="H22" s="164"/>
      <c r="I22" s="163"/>
      <c r="J22" s="164"/>
      <c r="K22" s="163"/>
      <c r="L22" s="164"/>
      <c r="M22" s="165"/>
    </row>
    <row r="23" spans="1:13" s="55" customFormat="1" ht="13.5" thickTop="1" x14ac:dyDescent="0.25">
      <c r="A23" s="263"/>
      <c r="B23" s="159" t="s">
        <v>102</v>
      </c>
      <c r="C23" s="178" t="s">
        <v>106</v>
      </c>
      <c r="D23" s="179">
        <v>150</v>
      </c>
      <c r="E23" s="180"/>
      <c r="F23" s="181"/>
      <c r="G23" s="180"/>
      <c r="H23" s="181"/>
      <c r="I23" s="180"/>
      <c r="J23" s="181"/>
      <c r="K23" s="180"/>
      <c r="L23" s="181"/>
      <c r="M23" s="182"/>
    </row>
    <row r="24" spans="1:13" s="55" customFormat="1" ht="13" x14ac:dyDescent="0.25">
      <c r="A24" s="263"/>
      <c r="B24" s="159" t="s">
        <v>103</v>
      </c>
      <c r="C24" s="178" t="s">
        <v>106</v>
      </c>
      <c r="D24" s="179">
        <v>70</v>
      </c>
      <c r="E24" s="180"/>
      <c r="F24" s="181"/>
      <c r="G24" s="180"/>
      <c r="H24" s="181"/>
      <c r="I24" s="180"/>
      <c r="J24" s="181"/>
      <c r="K24" s="180"/>
      <c r="L24" s="181"/>
      <c r="M24" s="182"/>
    </row>
    <row r="25" spans="1:13" s="55" customFormat="1" ht="13" x14ac:dyDescent="0.25">
      <c r="A25" s="263"/>
      <c r="B25" s="159" t="s">
        <v>104</v>
      </c>
      <c r="C25" s="178" t="s">
        <v>106</v>
      </c>
      <c r="D25" s="72">
        <v>25</v>
      </c>
      <c r="E25" s="73"/>
      <c r="F25" s="74"/>
      <c r="G25" s="75"/>
      <c r="H25" s="74"/>
      <c r="I25" s="75"/>
      <c r="J25" s="74"/>
      <c r="K25" s="75"/>
      <c r="L25" s="74"/>
      <c r="M25" s="64"/>
    </row>
    <row r="26" spans="1:13" s="55" customFormat="1" ht="13.5" thickBot="1" x14ac:dyDescent="0.3">
      <c r="A26" s="263"/>
      <c r="B26" s="159" t="s">
        <v>105</v>
      </c>
      <c r="C26" s="178" t="s">
        <v>106</v>
      </c>
      <c r="D26" s="72">
        <v>20</v>
      </c>
      <c r="E26" s="73"/>
      <c r="F26" s="74"/>
      <c r="G26" s="75"/>
      <c r="H26" s="74"/>
      <c r="I26" s="75"/>
      <c r="J26" s="74"/>
      <c r="K26" s="75"/>
      <c r="L26" s="74"/>
      <c r="M26" s="64"/>
    </row>
    <row r="27" spans="1:13" s="55" customFormat="1" ht="17.25" customHeight="1" thickBot="1" x14ac:dyDescent="0.3">
      <c r="A27" s="183"/>
      <c r="B27" s="147" t="s">
        <v>23</v>
      </c>
      <c r="C27" s="83"/>
      <c r="D27" s="88"/>
      <c r="E27" s="85"/>
      <c r="F27" s="86"/>
      <c r="G27" s="85"/>
      <c r="H27" s="86"/>
      <c r="I27" s="85"/>
      <c r="J27" s="86"/>
      <c r="K27" s="85"/>
      <c r="L27" s="86"/>
      <c r="M27" s="87"/>
    </row>
    <row r="28" spans="1:13" s="55" customFormat="1" ht="17.25" customHeight="1" thickTop="1" thickBot="1" x14ac:dyDescent="0.3">
      <c r="A28" s="184"/>
      <c r="B28" s="147" t="s">
        <v>24</v>
      </c>
      <c r="C28" s="83"/>
      <c r="D28" s="89"/>
      <c r="E28" s="90"/>
      <c r="F28" s="86"/>
      <c r="G28" s="85"/>
      <c r="H28" s="86"/>
      <c r="I28" s="85"/>
      <c r="J28" s="86"/>
      <c r="K28" s="85"/>
      <c r="L28" s="86"/>
      <c r="M28" s="87"/>
    </row>
    <row r="29" spans="1:13" s="55" customFormat="1" ht="17.25" customHeight="1" thickTop="1" x14ac:dyDescent="0.25"/>
    <row r="31" spans="1:13" ht="15.5" x14ac:dyDescent="0.3">
      <c r="B31" s="176"/>
    </row>
    <row r="32" spans="1:13" ht="13" x14ac:dyDescent="0.3"/>
    <row r="33" spans="2:2" ht="15.5" x14ac:dyDescent="0.3">
      <c r="B33" s="177"/>
    </row>
    <row r="34" spans="2:2" ht="15.5" x14ac:dyDescent="0.3">
      <c r="B34" s="177"/>
    </row>
    <row r="35" spans="2:2" ht="15.5" x14ac:dyDescent="0.3">
      <c r="B35" s="177"/>
    </row>
    <row r="36" spans="2:2" ht="15.5" x14ac:dyDescent="0.3">
      <c r="B36" s="177"/>
    </row>
    <row r="37" spans="2:2" ht="15.5" x14ac:dyDescent="0.3">
      <c r="B37" s="177"/>
    </row>
    <row r="38" spans="2:2" ht="15.5" x14ac:dyDescent="0.3">
      <c r="B38" s="177"/>
    </row>
    <row r="39" spans="2:2" ht="15.5" x14ac:dyDescent="0.3">
      <c r="B39" s="177"/>
    </row>
    <row r="40" spans="2:2" ht="15.5" x14ac:dyDescent="0.3">
      <c r="B40" s="177"/>
    </row>
    <row r="41" spans="2:2" ht="17.25" customHeight="1" x14ac:dyDescent="0.3">
      <c r="B41" s="177"/>
    </row>
    <row r="42" spans="2:2" ht="17.25" customHeight="1" x14ac:dyDescent="0.3">
      <c r="B42" s="177"/>
    </row>
  </sheetData>
  <mergeCells count="12">
    <mergeCell ref="D1:H2"/>
    <mergeCell ref="B13:B14"/>
    <mergeCell ref="C13:C14"/>
    <mergeCell ref="D13:D14"/>
    <mergeCell ref="A9:A12"/>
    <mergeCell ref="A7:A8"/>
    <mergeCell ref="A13:A26"/>
    <mergeCell ref="M13:M14"/>
    <mergeCell ref="M3:M4"/>
    <mergeCell ref="C3:C4"/>
    <mergeCell ref="A3:B4"/>
    <mergeCell ref="A5:A6"/>
  </mergeCells>
  <phoneticPr fontId="0" type="noConversion"/>
  <conditionalFormatting sqref="D6 D8 D12">
    <cfRule type="cellIs" dxfId="1" priority="1" stopIfTrue="1" operator="notEqual">
      <formula>1</formula>
    </cfRule>
  </conditionalFormatting>
  <printOptions horizontalCentered="1"/>
  <pageMargins left="0" right="0.15748031496062992" top="0.47244094488188981" bottom="0" header="0" footer="0"/>
  <pageSetup paperSize="9" scale="94" orientation="landscape" horizontalDpi="300" verticalDpi="300" r:id="rId1"/>
  <headerFooter alignWithMargins="0">
    <oddHeader xml:space="preserve">&amp;Lנספח מספר 15, א'
</oddHeader>
    <oddFooter>&amp;L&amp;A</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K31"/>
  <sheetViews>
    <sheetView rightToLeft="1" view="pageBreakPreview" zoomScale="115" zoomScaleNormal="100" zoomScaleSheetLayoutView="115" workbookViewId="0">
      <selection activeCell="C3" sqref="C3"/>
    </sheetView>
  </sheetViews>
  <sheetFormatPr defaultColWidth="9.1796875" defaultRowHeight="17.25" customHeight="1" x14ac:dyDescent="0.3"/>
  <cols>
    <col min="1" max="1" width="6.26953125" style="10" customWidth="1"/>
    <col min="2" max="2" width="21.81640625" style="10" customWidth="1"/>
    <col min="3" max="3" width="12.81640625" style="10" customWidth="1"/>
    <col min="4" max="8" width="10.7265625" style="10" customWidth="1"/>
    <col min="9" max="9" width="8.7265625" style="10" customWidth="1"/>
    <col min="10" max="10" width="9.7265625" style="10" bestFit="1" customWidth="1"/>
    <col min="11" max="11" width="24.1796875" style="10" customWidth="1"/>
    <col min="12" max="16384" width="9.1796875" style="10"/>
  </cols>
  <sheetData>
    <row r="1" spans="1:11" s="8" customFormat="1" ht="17.25" customHeight="1" thickTop="1" x14ac:dyDescent="0.3">
      <c r="A1" s="291" t="s">
        <v>18</v>
      </c>
      <c r="B1" s="292"/>
      <c r="C1" s="34" t="s">
        <v>20</v>
      </c>
      <c r="D1" s="283" t="s">
        <v>83</v>
      </c>
      <c r="E1" s="284"/>
      <c r="F1" s="284"/>
      <c r="G1" s="285"/>
      <c r="H1" s="35" t="s">
        <v>0</v>
      </c>
      <c r="I1" s="36">
        <v>2</v>
      </c>
      <c r="J1" s="37" t="s">
        <v>21</v>
      </c>
      <c r="K1" s="38"/>
    </row>
    <row r="2" spans="1:11" s="8" customFormat="1" ht="17.25" customHeight="1" thickBot="1" x14ac:dyDescent="0.35">
      <c r="A2" s="293" t="s">
        <v>84</v>
      </c>
      <c r="B2" s="294"/>
      <c r="C2" s="46" t="s">
        <v>109</v>
      </c>
      <c r="D2" s="286"/>
      <c r="E2" s="287"/>
      <c r="F2" s="287"/>
      <c r="G2" s="288"/>
      <c r="H2" s="39" t="s">
        <v>1</v>
      </c>
      <c r="I2" s="40">
        <v>2</v>
      </c>
      <c r="J2" s="41" t="s">
        <v>22</v>
      </c>
      <c r="K2" s="42"/>
    </row>
    <row r="3" spans="1:11" s="14" customFormat="1" ht="17.25" customHeight="1" thickTop="1" thickBot="1" x14ac:dyDescent="0.35">
      <c r="A3" s="11"/>
      <c r="B3" s="12"/>
      <c r="C3" s="13"/>
      <c r="D3" s="281" t="s">
        <v>29</v>
      </c>
      <c r="E3" s="282"/>
      <c r="F3" s="282"/>
      <c r="G3" s="5">
        <f>+C23</f>
        <v>0.35</v>
      </c>
      <c r="H3" s="12" t="s">
        <v>30</v>
      </c>
      <c r="I3" s="5">
        <v>0.4</v>
      </c>
      <c r="J3" s="12" t="s">
        <v>17</v>
      </c>
      <c r="K3" s="13"/>
    </row>
    <row r="4" spans="1:11" s="100" customFormat="1" ht="20.149999999999999" customHeight="1" thickTop="1" x14ac:dyDescent="0.25">
      <c r="A4" s="300" t="s">
        <v>10</v>
      </c>
      <c r="B4" s="297" t="s">
        <v>11</v>
      </c>
      <c r="C4" s="267" t="s">
        <v>12</v>
      </c>
      <c r="D4" s="273" t="s">
        <v>39</v>
      </c>
      <c r="E4" s="303" t="s">
        <v>33</v>
      </c>
      <c r="F4" s="303" t="s">
        <v>40</v>
      </c>
      <c r="G4" s="270" t="s">
        <v>41</v>
      </c>
      <c r="H4" s="273" t="s">
        <v>42</v>
      </c>
      <c r="I4" s="270" t="s">
        <v>43</v>
      </c>
      <c r="J4" s="264" t="s">
        <v>75</v>
      </c>
      <c r="K4" s="267" t="s">
        <v>45</v>
      </c>
    </row>
    <row r="5" spans="1:11" s="100" customFormat="1" ht="20.149999999999999" customHeight="1" x14ac:dyDescent="0.25">
      <c r="A5" s="301"/>
      <c r="B5" s="298"/>
      <c r="C5" s="268"/>
      <c r="D5" s="274"/>
      <c r="E5" s="304"/>
      <c r="F5" s="304"/>
      <c r="G5" s="271"/>
      <c r="H5" s="274"/>
      <c r="I5" s="271"/>
      <c r="J5" s="265"/>
      <c r="K5" s="268"/>
    </row>
    <row r="6" spans="1:11" s="100" customFormat="1" ht="20.149999999999999" customHeight="1" thickBot="1" x14ac:dyDescent="0.3">
      <c r="A6" s="301"/>
      <c r="B6" s="298"/>
      <c r="C6" s="269"/>
      <c r="D6" s="275"/>
      <c r="E6" s="305"/>
      <c r="F6" s="305"/>
      <c r="G6" s="272"/>
      <c r="H6" s="275"/>
      <c r="I6" s="272"/>
      <c r="J6" s="266"/>
      <c r="K6" s="268"/>
    </row>
    <row r="7" spans="1:11" s="101" customFormat="1" ht="18" customHeight="1" thickTop="1" thickBot="1" x14ac:dyDescent="0.3">
      <c r="A7" s="302"/>
      <c r="B7" s="299"/>
      <c r="C7" s="15" t="s">
        <v>13</v>
      </c>
      <c r="D7" s="1">
        <v>0.5</v>
      </c>
      <c r="E7" s="2">
        <v>0.2</v>
      </c>
      <c r="F7" s="2">
        <v>0.3</v>
      </c>
      <c r="G7" s="3">
        <f>SUM(D7:F7)</f>
        <v>1</v>
      </c>
      <c r="H7" s="1">
        <v>1</v>
      </c>
      <c r="I7" s="3">
        <v>1</v>
      </c>
      <c r="J7" s="4"/>
      <c r="K7" s="269"/>
    </row>
    <row r="8" spans="1:11" s="95" customFormat="1" ht="17.25" customHeight="1" thickTop="1" x14ac:dyDescent="0.25">
      <c r="A8" s="296">
        <v>1</v>
      </c>
      <c r="B8" s="295"/>
      <c r="C8" s="91" t="s">
        <v>14</v>
      </c>
      <c r="D8" s="92"/>
      <c r="E8" s="93"/>
      <c r="F8" s="94"/>
      <c r="G8" s="312"/>
      <c r="H8" s="94"/>
      <c r="I8" s="312"/>
      <c r="J8" s="307"/>
      <c r="K8" s="289"/>
    </row>
    <row r="9" spans="1:11" s="95" customFormat="1" ht="17.25" customHeight="1" x14ac:dyDescent="0.25">
      <c r="A9" s="280"/>
      <c r="B9" s="278"/>
      <c r="C9" s="96" t="s">
        <v>15</v>
      </c>
      <c r="D9" s="97"/>
      <c r="E9" s="98"/>
      <c r="F9" s="98"/>
      <c r="G9" s="311"/>
      <c r="H9" s="97"/>
      <c r="I9" s="311"/>
      <c r="J9" s="308"/>
      <c r="K9" s="290"/>
    </row>
    <row r="10" spans="1:11" s="95" customFormat="1" ht="17.25" customHeight="1" x14ac:dyDescent="0.25">
      <c r="A10" s="276">
        <v>2</v>
      </c>
      <c r="B10" s="278"/>
      <c r="C10" s="99" t="s">
        <v>14</v>
      </c>
      <c r="D10" s="92"/>
      <c r="E10" s="93"/>
      <c r="F10" s="94"/>
      <c r="G10" s="309"/>
      <c r="H10" s="94"/>
      <c r="I10" s="309"/>
      <c r="J10" s="313"/>
      <c r="K10" s="290"/>
    </row>
    <row r="11" spans="1:11" s="95" customFormat="1" ht="17.25" customHeight="1" x14ac:dyDescent="0.25">
      <c r="A11" s="280"/>
      <c r="B11" s="278"/>
      <c r="C11" s="96" t="s">
        <v>15</v>
      </c>
      <c r="D11" s="97"/>
      <c r="E11" s="98"/>
      <c r="F11" s="98"/>
      <c r="G11" s="311"/>
      <c r="H11" s="97"/>
      <c r="I11" s="311"/>
      <c r="J11" s="308"/>
      <c r="K11" s="290"/>
    </row>
    <row r="12" spans="1:11" s="95" customFormat="1" ht="17.25" customHeight="1" x14ac:dyDescent="0.25">
      <c r="A12" s="276">
        <v>3</v>
      </c>
      <c r="B12" s="278"/>
      <c r="C12" s="99" t="s">
        <v>14</v>
      </c>
      <c r="D12" s="92"/>
      <c r="E12" s="93"/>
      <c r="F12" s="94"/>
      <c r="G12" s="309"/>
      <c r="H12" s="94"/>
      <c r="I12" s="309"/>
      <c r="J12" s="313"/>
      <c r="K12" s="290"/>
    </row>
    <row r="13" spans="1:11" s="95" customFormat="1" ht="17.25" customHeight="1" x14ac:dyDescent="0.25">
      <c r="A13" s="280"/>
      <c r="B13" s="278"/>
      <c r="C13" s="96" t="s">
        <v>15</v>
      </c>
      <c r="D13" s="97"/>
      <c r="E13" s="98"/>
      <c r="F13" s="98"/>
      <c r="G13" s="311"/>
      <c r="H13" s="97"/>
      <c r="I13" s="311"/>
      <c r="J13" s="308"/>
      <c r="K13" s="290"/>
    </row>
    <row r="14" spans="1:11" s="95" customFormat="1" ht="17.25" customHeight="1" x14ac:dyDescent="0.25">
      <c r="A14" s="276">
        <v>4</v>
      </c>
      <c r="B14" s="278"/>
      <c r="C14" s="99" t="s">
        <v>14</v>
      </c>
      <c r="D14" s="92"/>
      <c r="E14" s="93"/>
      <c r="F14" s="94"/>
      <c r="G14" s="309"/>
      <c r="H14" s="94"/>
      <c r="I14" s="309"/>
      <c r="J14" s="313"/>
      <c r="K14" s="290"/>
    </row>
    <row r="15" spans="1:11" s="95" customFormat="1" ht="17.25" customHeight="1" x14ac:dyDescent="0.25">
      <c r="A15" s="280"/>
      <c r="B15" s="278"/>
      <c r="C15" s="96" t="s">
        <v>15</v>
      </c>
      <c r="D15" s="97"/>
      <c r="E15" s="98"/>
      <c r="F15" s="98"/>
      <c r="G15" s="311"/>
      <c r="H15" s="97"/>
      <c r="I15" s="311"/>
      <c r="J15" s="308"/>
      <c r="K15" s="290"/>
    </row>
    <row r="16" spans="1:11" s="95" customFormat="1" ht="17.25" customHeight="1" x14ac:dyDescent="0.25">
      <c r="A16" s="276">
        <v>5</v>
      </c>
      <c r="B16" s="278"/>
      <c r="C16" s="99" t="s">
        <v>14</v>
      </c>
      <c r="D16" s="92"/>
      <c r="E16" s="93"/>
      <c r="F16" s="94"/>
      <c r="G16" s="309"/>
      <c r="H16" s="94"/>
      <c r="I16" s="309"/>
      <c r="J16" s="313"/>
      <c r="K16" s="290"/>
    </row>
    <row r="17" spans="1:11" s="95" customFormat="1" ht="17.25" customHeight="1" x14ac:dyDescent="0.25">
      <c r="A17" s="280"/>
      <c r="B17" s="278"/>
      <c r="C17" s="96" t="s">
        <v>15</v>
      </c>
      <c r="D17" s="97"/>
      <c r="E17" s="98"/>
      <c r="F17" s="98"/>
      <c r="G17" s="311"/>
      <c r="H17" s="97"/>
      <c r="I17" s="311"/>
      <c r="J17" s="308"/>
      <c r="K17" s="290"/>
    </row>
    <row r="18" spans="1:11" s="95" customFormat="1" ht="17.25" customHeight="1" x14ac:dyDescent="0.25">
      <c r="A18" s="276">
        <v>6</v>
      </c>
      <c r="B18" s="278"/>
      <c r="C18" s="99" t="s">
        <v>14</v>
      </c>
      <c r="D18" s="92"/>
      <c r="E18" s="93"/>
      <c r="F18" s="94"/>
      <c r="G18" s="309"/>
      <c r="H18" s="94"/>
      <c r="I18" s="309"/>
      <c r="J18" s="313"/>
      <c r="K18" s="290"/>
    </row>
    <row r="19" spans="1:11" s="95" customFormat="1" ht="17.25" customHeight="1" thickBot="1" x14ac:dyDescent="0.3">
      <c r="A19" s="277"/>
      <c r="B19" s="279"/>
      <c r="C19" s="96" t="s">
        <v>15</v>
      </c>
      <c r="D19" s="97"/>
      <c r="E19" s="98"/>
      <c r="F19" s="98"/>
      <c r="G19" s="310"/>
      <c r="H19" s="97"/>
      <c r="I19" s="310"/>
      <c r="J19" s="314"/>
      <c r="K19" s="306"/>
    </row>
    <row r="20" spans="1:11" ht="17.25" customHeight="1" thickTop="1" thickBot="1" x14ac:dyDescent="0.35">
      <c r="A20" s="33"/>
      <c r="B20" s="17"/>
      <c r="C20" s="18"/>
      <c r="D20" s="29"/>
      <c r="E20" s="30"/>
      <c r="F20" s="30"/>
      <c r="G20" s="31"/>
      <c r="H20" s="47">
        <f>MIN(H8,H10,H12,H14,H16,H18)</f>
        <v>0</v>
      </c>
      <c r="I20" s="31"/>
      <c r="J20" s="29"/>
      <c r="K20" s="32"/>
    </row>
    <row r="21" spans="1:11" ht="17.25" customHeight="1" thickTop="1" x14ac:dyDescent="0.3">
      <c r="A21" s="19"/>
      <c r="B21" s="20"/>
      <c r="C21" s="20"/>
      <c r="D21" s="20"/>
      <c r="E21" s="20"/>
      <c r="F21" s="20"/>
      <c r="G21" s="20"/>
      <c r="H21" s="20"/>
      <c r="I21" s="20"/>
      <c r="J21" s="20"/>
      <c r="K21" s="21"/>
    </row>
    <row r="22" spans="1:11" ht="17.25" customHeight="1" x14ac:dyDescent="0.3">
      <c r="A22" s="22"/>
      <c r="B22" s="23"/>
      <c r="C22" s="23"/>
      <c r="D22" s="23"/>
      <c r="E22" s="23"/>
      <c r="F22" s="23"/>
      <c r="G22" s="23"/>
      <c r="H22" s="23"/>
      <c r="I22" s="23"/>
      <c r="J22" s="23"/>
      <c r="K22" s="16"/>
    </row>
    <row r="23" spans="1:11" ht="17.25" customHeight="1" x14ac:dyDescent="0.3">
      <c r="A23" s="22"/>
      <c r="B23" s="51" t="s">
        <v>31</v>
      </c>
      <c r="C23" s="50">
        <v>0.35</v>
      </c>
      <c r="D23" s="23"/>
      <c r="E23" s="23"/>
      <c r="F23" s="23"/>
      <c r="G23" s="23"/>
      <c r="H23" s="23"/>
      <c r="I23" s="23"/>
      <c r="J23" s="23"/>
      <c r="K23" s="16"/>
    </row>
    <row r="24" spans="1:11" ht="17.25" customHeight="1" x14ac:dyDescent="0.3">
      <c r="A24" s="22"/>
      <c r="B24" s="51" t="s">
        <v>32</v>
      </c>
      <c r="C24" s="50">
        <v>0.65</v>
      </c>
      <c r="D24" s="23"/>
      <c r="E24" s="23"/>
      <c r="F24" s="23"/>
      <c r="G24" s="23"/>
      <c r="H24" s="23"/>
      <c r="I24" s="23"/>
      <c r="J24" s="23"/>
      <c r="K24" s="16"/>
    </row>
    <row r="25" spans="1:11" ht="17.25" customHeight="1" x14ac:dyDescent="0.3">
      <c r="A25" s="22"/>
      <c r="B25" s="51" t="s">
        <v>16</v>
      </c>
      <c r="C25" s="50">
        <f>SUM(C23:C24)</f>
        <v>1</v>
      </c>
      <c r="D25" s="23"/>
      <c r="E25" s="23"/>
      <c r="F25" s="23"/>
      <c r="G25" s="23"/>
      <c r="H25" s="23"/>
      <c r="I25" s="23"/>
      <c r="J25" s="23"/>
      <c r="K25" s="16"/>
    </row>
    <row r="26" spans="1:11" ht="17.25" customHeight="1" x14ac:dyDescent="0.3">
      <c r="A26" s="22"/>
      <c r="B26" s="51"/>
      <c r="C26" s="49"/>
      <c r="D26" s="23"/>
      <c r="E26" s="23"/>
      <c r="F26" s="23"/>
      <c r="G26" s="23"/>
      <c r="H26" s="23"/>
      <c r="I26" s="23"/>
      <c r="J26" s="23"/>
      <c r="K26" s="16"/>
    </row>
    <row r="27" spans="1:11" ht="42.75" customHeight="1" x14ac:dyDescent="0.3">
      <c r="A27" s="22"/>
      <c r="B27" s="52" t="s">
        <v>26</v>
      </c>
      <c r="C27" s="50">
        <v>0.8</v>
      </c>
      <c r="D27" s="23"/>
      <c r="E27" s="23"/>
      <c r="F27" s="23"/>
      <c r="G27" s="23"/>
      <c r="H27" s="23"/>
      <c r="I27" s="23"/>
      <c r="J27" s="23"/>
      <c r="K27" s="16"/>
    </row>
    <row r="28" spans="1:11" ht="17.25" customHeight="1" x14ac:dyDescent="0.3">
      <c r="A28" s="22"/>
      <c r="B28" s="23"/>
      <c r="C28" s="25"/>
      <c r="D28" s="23"/>
      <c r="E28" s="23"/>
      <c r="F28" s="23"/>
      <c r="G28" s="23"/>
      <c r="H28" s="23"/>
      <c r="I28" s="23"/>
      <c r="J28" s="23"/>
      <c r="K28" s="16"/>
    </row>
    <row r="29" spans="1:11" ht="17.25" customHeight="1" x14ac:dyDescent="0.35">
      <c r="A29" s="22"/>
      <c r="B29" s="48" t="s">
        <v>36</v>
      </c>
      <c r="C29" s="24"/>
      <c r="D29" s="24"/>
      <c r="E29" s="24"/>
      <c r="F29" s="50">
        <v>0.7</v>
      </c>
      <c r="G29" s="23"/>
      <c r="H29" s="23"/>
      <c r="I29" s="23"/>
      <c r="J29" s="23"/>
      <c r="K29" s="16"/>
    </row>
    <row r="30" spans="1:11" ht="17.25" customHeight="1" thickBot="1" x14ac:dyDescent="0.35">
      <c r="A30" s="26"/>
      <c r="B30" s="27"/>
      <c r="C30" s="27"/>
      <c r="D30" s="27"/>
      <c r="E30" s="27"/>
      <c r="F30" s="27"/>
      <c r="G30" s="27"/>
      <c r="H30" s="27"/>
      <c r="I30" s="27"/>
      <c r="J30" s="27"/>
      <c r="K30" s="28"/>
    </row>
    <row r="31" spans="1:11" ht="17.25" customHeight="1" thickTop="1" x14ac:dyDescent="0.3"/>
  </sheetData>
  <mergeCells count="51">
    <mergeCell ref="G10:G11"/>
    <mergeCell ref="G8:G9"/>
    <mergeCell ref="G18:G19"/>
    <mergeCell ref="G16:G17"/>
    <mergeCell ref="G14:G15"/>
    <mergeCell ref="G12:G13"/>
    <mergeCell ref="J8:J9"/>
    <mergeCell ref="I18:I19"/>
    <mergeCell ref="I16:I17"/>
    <mergeCell ref="I14:I15"/>
    <mergeCell ref="I12:I13"/>
    <mergeCell ref="I10:I11"/>
    <mergeCell ref="I8:I9"/>
    <mergeCell ref="J18:J19"/>
    <mergeCell ref="J16:J17"/>
    <mergeCell ref="J14:J15"/>
    <mergeCell ref="J12:J13"/>
    <mergeCell ref="J10:J11"/>
    <mergeCell ref="K18:K19"/>
    <mergeCell ref="K10:K11"/>
    <mergeCell ref="K12:K13"/>
    <mergeCell ref="K14:K15"/>
    <mergeCell ref="K16:K17"/>
    <mergeCell ref="D3:F3"/>
    <mergeCell ref="D1:G2"/>
    <mergeCell ref="K8:K9"/>
    <mergeCell ref="A12:A13"/>
    <mergeCell ref="A1:B1"/>
    <mergeCell ref="A2:B2"/>
    <mergeCell ref="B8:B9"/>
    <mergeCell ref="B10:B11"/>
    <mergeCell ref="A8:A9"/>
    <mergeCell ref="A10:A11"/>
    <mergeCell ref="B4:B7"/>
    <mergeCell ref="A4:A7"/>
    <mergeCell ref="C4:C6"/>
    <mergeCell ref="D4:D6"/>
    <mergeCell ref="E4:E6"/>
    <mergeCell ref="F4:F6"/>
    <mergeCell ref="A18:A19"/>
    <mergeCell ref="B12:B13"/>
    <mergeCell ref="B14:B15"/>
    <mergeCell ref="B16:B17"/>
    <mergeCell ref="B18:B19"/>
    <mergeCell ref="A14:A15"/>
    <mergeCell ref="A16:A17"/>
    <mergeCell ref="J4:J6"/>
    <mergeCell ref="K4:K7"/>
    <mergeCell ref="G4:G6"/>
    <mergeCell ref="H4:H6"/>
    <mergeCell ref="I4:I6"/>
  </mergeCells>
  <phoneticPr fontId="0" type="noConversion"/>
  <conditionalFormatting sqref="G7:I7 C25">
    <cfRule type="cellIs" dxfId="0" priority="1" stopIfTrue="1" operator="notEqual">
      <formula>1</formula>
    </cfRule>
  </conditionalFormatting>
  <printOptions horizontalCentered="1"/>
  <pageMargins left="0.23622047244094491" right="0" top="0.47244094488188981" bottom="0" header="0" footer="0"/>
  <pageSetup paperSize="9" orientation="landscape" horizontalDpi="300" verticalDpi="300" r:id="rId1"/>
  <headerFooter alignWithMargins="0">
    <oddHeader>&amp;Lנספח מספר 15, ב'</oddHeader>
    <oddFooter>&amp;L&amp;A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3</vt:i4>
      </vt:variant>
      <vt:variant>
        <vt:lpstr>טווחים בעלי שם</vt:lpstr>
      </vt:variant>
      <vt:variant>
        <vt:i4>4</vt:i4>
      </vt:variant>
    </vt:vector>
  </HeadingPairs>
  <TitlesOfParts>
    <vt:vector size="7" baseType="lpstr">
      <vt:lpstr>מחוון</vt:lpstr>
      <vt:lpstr>קריטריונים</vt:lpstr>
      <vt:lpstr>סיכום הצעות</vt:lpstr>
      <vt:lpstr>מחוון!WPrint_Area_W</vt:lpstr>
      <vt:lpstr>'סיכום הצעות'!WPrint_Area_W</vt:lpstr>
      <vt:lpstr>קריטריונים!WPrint_Area_W</vt:lpstr>
      <vt:lpstr>מחוון!WPrint_TitlesW</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Miryam</dc:creator>
  <cp:lastModifiedBy>Ido Marinov</cp:lastModifiedBy>
  <cp:lastPrinted>2018-04-10T10:12:32Z</cp:lastPrinted>
  <dcterms:created xsi:type="dcterms:W3CDTF">1998-04-12T06:27:49Z</dcterms:created>
  <dcterms:modified xsi:type="dcterms:W3CDTF">2022-08-03T11:46:27Z</dcterms:modified>
</cp:coreProperties>
</file>